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6495" firstSheet="3" activeTab="4"/>
  </bookViews>
  <sheets>
    <sheet name="Income Statement" sheetId="1" r:id="rId1"/>
    <sheet name="Balance Sheet" sheetId="2" r:id="rId2"/>
    <sheet name="Statement of changes in equity" sheetId="3" r:id="rId3"/>
    <sheet name="Cash Flow Statement" sheetId="4" r:id="rId4"/>
    <sheet name="Notes" sheetId="5" r:id="rId5"/>
    <sheet name="Sheet1" sheetId="6" r:id="rId6"/>
  </sheets>
  <definedNames>
    <definedName name="_xlnm.Print_Area" localSheetId="1">'Balance Sheet'!$A$1:$G$52</definedName>
    <definedName name="_xlnm.Print_Area" localSheetId="4">'Notes'!$A$6:$I$315</definedName>
    <definedName name="_xlnm.Print_Area" localSheetId="2">'Statement of changes in equity'!$A$1:$L$48</definedName>
    <definedName name="_xlnm.Print_Titles" localSheetId="4">'Notes'!$1:$5</definedName>
  </definedNames>
  <calcPr fullCalcOnLoad="1"/>
</workbook>
</file>

<file path=xl/sharedStrings.xml><?xml version="1.0" encoding="utf-8"?>
<sst xmlns="http://schemas.openxmlformats.org/spreadsheetml/2006/main" count="428" uniqueCount="325">
  <si>
    <t>(Incorporated in Malaysia)</t>
  </si>
  <si>
    <t>Other investments</t>
  </si>
  <si>
    <t>Inventories</t>
  </si>
  <si>
    <t>Cash and bank balances</t>
  </si>
  <si>
    <t>Share capital</t>
  </si>
  <si>
    <t>Deferred taxation</t>
  </si>
  <si>
    <t>Share</t>
  </si>
  <si>
    <t>capital</t>
  </si>
  <si>
    <t>Distributable</t>
  </si>
  <si>
    <t>RM'000</t>
  </si>
  <si>
    <t>Revenue</t>
  </si>
  <si>
    <t>Profit before taxation</t>
  </si>
  <si>
    <t>Taxation</t>
  </si>
  <si>
    <t>Basic</t>
  </si>
  <si>
    <t>Adjustment for:</t>
  </si>
  <si>
    <t>Non-cash items</t>
  </si>
  <si>
    <t>Non-operating items</t>
  </si>
  <si>
    <t>Operating profit before working capital changes</t>
  </si>
  <si>
    <t>Changes in working capital</t>
  </si>
  <si>
    <t>Net changes in current assets</t>
  </si>
  <si>
    <t>Net changes in current liabilities</t>
  </si>
  <si>
    <t>Cash generated from operations</t>
  </si>
  <si>
    <t>Property, plant and equipment</t>
  </si>
  <si>
    <t>A 1</t>
  </si>
  <si>
    <t>A 2</t>
  </si>
  <si>
    <t>A 4</t>
  </si>
  <si>
    <t>A 5</t>
  </si>
  <si>
    <t>A 6</t>
  </si>
  <si>
    <t>(i)</t>
  </si>
  <si>
    <t>(ii)</t>
  </si>
  <si>
    <t>A 7</t>
  </si>
  <si>
    <t>A 8</t>
  </si>
  <si>
    <t>A 9</t>
  </si>
  <si>
    <t>A 10</t>
  </si>
  <si>
    <t>A 11</t>
  </si>
  <si>
    <t>A 12</t>
  </si>
  <si>
    <t>A</t>
  </si>
  <si>
    <t>B</t>
  </si>
  <si>
    <t>B 1</t>
  </si>
  <si>
    <t>B 2</t>
  </si>
  <si>
    <t>B 3</t>
  </si>
  <si>
    <t>B 4</t>
  </si>
  <si>
    <t>B 5</t>
  </si>
  <si>
    <t>Current provision</t>
  </si>
  <si>
    <t>B 6</t>
  </si>
  <si>
    <t>B 7</t>
  </si>
  <si>
    <t>Purchases and sale of quoted securities</t>
  </si>
  <si>
    <t>Purchase consideration</t>
  </si>
  <si>
    <t>Sale proceeds</t>
  </si>
  <si>
    <t>At cost</t>
  </si>
  <si>
    <t>At carrying value/book value</t>
  </si>
  <si>
    <t>At market value</t>
  </si>
  <si>
    <t>B 8</t>
  </si>
  <si>
    <t>B 9</t>
  </si>
  <si>
    <t>B 10</t>
  </si>
  <si>
    <t>B 11</t>
  </si>
  <si>
    <t>B 12</t>
  </si>
  <si>
    <t>(a)</t>
  </si>
  <si>
    <t>(b)</t>
  </si>
  <si>
    <t>B 13</t>
  </si>
  <si>
    <t>(c)</t>
  </si>
  <si>
    <t>By Order of the Board</t>
  </si>
  <si>
    <t>Gan Kok Tiong</t>
  </si>
  <si>
    <t>Company Secretary</t>
  </si>
  <si>
    <t>Tax recoverable</t>
  </si>
  <si>
    <t>(d)</t>
  </si>
  <si>
    <t>Interest received</t>
  </si>
  <si>
    <t>Net cash generated from operating activities</t>
  </si>
  <si>
    <t>Profit on sale</t>
  </si>
  <si>
    <t>There were no profit forecasts prepared for public release and profit guarantees provided by the Group.</t>
  </si>
  <si>
    <t>Condensed Consolidated Income Statement</t>
  </si>
  <si>
    <t>Financial Quarter</t>
  </si>
  <si>
    <t xml:space="preserve">Condensed Consolidated Balance Sheet </t>
  </si>
  <si>
    <t>Non-Current Assets</t>
  </si>
  <si>
    <t>Current Assets</t>
  </si>
  <si>
    <t>Current Liabilities</t>
  </si>
  <si>
    <t>Condensed Consolidated Statement Of Changes In Equity</t>
  </si>
  <si>
    <t>Condensed Consolidated Cash Flow Statement</t>
  </si>
  <si>
    <t>Cash Flows From Operating Activities</t>
  </si>
  <si>
    <t>Cash Flows From Investing Activities</t>
  </si>
  <si>
    <t>Effects Of Exchange Rate Changes</t>
  </si>
  <si>
    <t>Basis Of Preparation</t>
  </si>
  <si>
    <t xml:space="preserve">Auditors' Report On Preceding Annual Financial Statements </t>
  </si>
  <si>
    <t>Seasonal Or Cyclical Nature Of Operations</t>
  </si>
  <si>
    <t>Mature</t>
  </si>
  <si>
    <t>Replanting and immature</t>
  </si>
  <si>
    <t>Production (m/t)</t>
  </si>
  <si>
    <t>Own estates</t>
  </si>
  <si>
    <t>Purchase</t>
  </si>
  <si>
    <t>Crude palm oil</t>
  </si>
  <si>
    <t>Palm kernel</t>
  </si>
  <si>
    <t>The plantation statistics are as follows:</t>
  </si>
  <si>
    <t>Changes In Estimates Of Amounts Reported</t>
  </si>
  <si>
    <t>Changes In Debt And Equity Securities</t>
  </si>
  <si>
    <t>Dividends Paid</t>
  </si>
  <si>
    <t>Segment Information</t>
  </si>
  <si>
    <t>Property, Plant And Equipment</t>
  </si>
  <si>
    <t>Changes In Composition Of The Group</t>
  </si>
  <si>
    <t>Contingent Liabilities And Contingent Assets</t>
  </si>
  <si>
    <t>Related Party Transactions And Balances</t>
  </si>
  <si>
    <t>Information As Required By The Listing Requirements (Part A Of Appendix 9B) Of Bursa Malaysia Securities Berhad</t>
  </si>
  <si>
    <t>Review Of Performance</t>
  </si>
  <si>
    <t>Profits/(Losses) On Sale Of Unquoted Investments And/Or Properties</t>
  </si>
  <si>
    <t>Quoted Securities</t>
  </si>
  <si>
    <t>Status Of Corporate Proposals</t>
  </si>
  <si>
    <t>Borrowings And Debt Securities</t>
  </si>
  <si>
    <t>Off Balance Sheet Financial Instruments</t>
  </si>
  <si>
    <t>Material Litigation</t>
  </si>
  <si>
    <t>Dividends</t>
  </si>
  <si>
    <t>Type of dividend</t>
  </si>
  <si>
    <t xml:space="preserve"> Gross </t>
  </si>
  <si>
    <t xml:space="preserve"> Tax </t>
  </si>
  <si>
    <t>%</t>
  </si>
  <si>
    <t>First interim</t>
  </si>
  <si>
    <t>Second interim</t>
  </si>
  <si>
    <t>Earnings Per Stock Unit</t>
  </si>
  <si>
    <t>Items Of Unusual Nature</t>
  </si>
  <si>
    <t>Variance Of Actual Profit From Forecast Profit And Shortfall In Profit Guarantee</t>
  </si>
  <si>
    <t>Net</t>
  </si>
  <si>
    <t>fresh fruit bunches</t>
  </si>
  <si>
    <t>Net dividends received</t>
  </si>
  <si>
    <t>Cash And Cash Equivalents At Beginning Of Period</t>
  </si>
  <si>
    <t>Explanatory Notes - FRS 134 : Interim Financial Reporting</t>
  </si>
  <si>
    <t>The interim financial report has been prepared in accordance with FRS 134 : Interim Financial Reporting and Chapter 9 Part K of the Listing Requirements of Bursa Malaysia Securities Berhad.</t>
  </si>
  <si>
    <t>Cash And Cash Equivalents At End Of Period</t>
  </si>
  <si>
    <t>Investment in associates</t>
  </si>
  <si>
    <t xml:space="preserve">The production of fresh fruit bunches depends on weather conditions, production cycle of the palms and the age of the palms. </t>
  </si>
  <si>
    <t>Taxes paid</t>
  </si>
  <si>
    <t>Cost of sales</t>
  </si>
  <si>
    <t>Gross profit</t>
  </si>
  <si>
    <t>Other income</t>
  </si>
  <si>
    <t>Selling expenses</t>
  </si>
  <si>
    <t>Profit for the period</t>
  </si>
  <si>
    <t>Earnings per stock unit attributable to</t>
  </si>
  <si>
    <t>ASSETS</t>
  </si>
  <si>
    <t>EQUITY AND LIABILITIES</t>
  </si>
  <si>
    <t>Total Liabilities</t>
  </si>
  <si>
    <t>TOTAL EQUITY AND LIABILITIES</t>
  </si>
  <si>
    <t>Total Equity</t>
  </si>
  <si>
    <t>Net assets per stock unit attributable to</t>
  </si>
  <si>
    <t>Total</t>
  </si>
  <si>
    <t>Other than those disclosed in Note A1, there were no changes in estimates of amounts reported in prior financial years and prior interim periods that have a material effect in the current interim period.</t>
  </si>
  <si>
    <t>Profit attributable to equity holders</t>
  </si>
  <si>
    <t xml:space="preserve">Extraction Rate </t>
  </si>
  <si>
    <t>Income tax:</t>
  </si>
  <si>
    <t xml:space="preserve">The approval of the Shareholders of the Company was obtained at the Extraordinary General Meeting of the  Company held on 26 May 2006. </t>
  </si>
  <si>
    <t>TOTAL ASSETS</t>
  </si>
  <si>
    <t xml:space="preserve">The revenue and earnings are impacted by the production of fresh fruit bunches and volatility of the selling prices of crude palm oil and palm kernel. </t>
  </si>
  <si>
    <t>At 1 September 2006</t>
  </si>
  <si>
    <t xml:space="preserve">During the financial year ended 31 August 2006, the Company subscribed for 7,200,000 shares in Chin Thye Investment Pte Ltd for a total cash subscription sum of RM16,898,410 on a pro-rata basis. </t>
  </si>
  <si>
    <t>(iii)</t>
  </si>
  <si>
    <t>equity holders of the Company</t>
  </si>
  <si>
    <t>Equity attributable to equity holders of the Company</t>
  </si>
  <si>
    <t>ordinary equity holders of the Company</t>
  </si>
  <si>
    <t>of the Company (RM'000)</t>
  </si>
  <si>
    <t>Investment in a jointly controlled entity</t>
  </si>
  <si>
    <t>Weighted average number of stock units ('000)</t>
  </si>
  <si>
    <t xml:space="preserve">The conditions precedent as set out in the Singapore JVSA have been fulfilled and the necessary approvals required for the subscription of shares in Chin Thye Investment Pte Ltd have been obtained. </t>
  </si>
  <si>
    <t xml:space="preserve">On 10 April 2006, the Company entered into a conditional joint venture and shareholders agreement with Negri Sembilan Oil Palms Berhad ('NSOP'), Timor Oil Palm Plantation Berhad, a 58.0% owned subsidiary of NSOP , Eng Thye Plantations Berhad, an 83.3% owned subsidiary of NSOP, Seong Thye Plantations Sdn Bhd and Chin Thye Investment Pte Ltd ('Singapore JVSA') to participate in a joint venture project for the development of an oil palm plantation in Indonesia with P.T. Lampung Karya Indah. ('Proposed Joint Venture'), the details of which are set out in the Circular to Shareholders dated 11 May 2006. </t>
  </si>
  <si>
    <t>31.8.2007</t>
  </si>
  <si>
    <t>Total recognised income for the period</t>
  </si>
  <si>
    <t>Biological assets</t>
  </si>
  <si>
    <t>Receivables</t>
  </si>
  <si>
    <t>Payables</t>
  </si>
  <si>
    <t>Agency fee</t>
  </si>
  <si>
    <t>Purchase of oil palm produce</t>
  </si>
  <si>
    <t>Purchase of fertilisers</t>
  </si>
  <si>
    <t>Included in payables are: -</t>
  </si>
  <si>
    <t>Increase / (Decrease)</t>
  </si>
  <si>
    <t>Restated</t>
  </si>
  <si>
    <t>RM5.03</t>
  </si>
  <si>
    <r>
      <t xml:space="preserve">Chin Teck Plantations Berhad </t>
    </r>
    <r>
      <rPr>
        <b/>
        <sz val="8"/>
        <rFont val="Arial"/>
        <family val="2"/>
      </rPr>
      <t>(3250V)</t>
    </r>
  </si>
  <si>
    <t>Replanting expenses</t>
  </si>
  <si>
    <t>Diluted</t>
  </si>
  <si>
    <t>At 1 September 2007</t>
  </si>
  <si>
    <t>The auditors' report on the financial statements for the financial year ended 31 August 2007 was not qualified.</t>
  </si>
  <si>
    <t>There were no material litigations as at 31 August 2007 and at the date of issue of this interim financial report.</t>
  </si>
  <si>
    <t>The total dividends for the previous financial year ended 31 August 2007:-</t>
  </si>
  <si>
    <t>Earnings per stock unit (sen)</t>
  </si>
  <si>
    <t>Share of profit of associates</t>
  </si>
  <si>
    <t>Prepaid land lease payments</t>
  </si>
  <si>
    <t>Net Increase In Cash And Cash Equivalents</t>
  </si>
  <si>
    <t xml:space="preserve">The interim financial report is unaudited and should be read in conjunction with the audited financial statements for the financial year ended 31 August 2007. </t>
  </si>
  <si>
    <t>FRS 117</t>
  </si>
  <si>
    <t>Leases</t>
  </si>
  <si>
    <t>FRS 124</t>
  </si>
  <si>
    <t>Related Party Transactions</t>
  </si>
  <si>
    <t>FRS 6</t>
  </si>
  <si>
    <t>Exploration for and Evaluation of Mineral Resources</t>
  </si>
  <si>
    <t>FRS 107</t>
  </si>
  <si>
    <t>Cash Flow Statements</t>
  </si>
  <si>
    <t>FRS 111</t>
  </si>
  <si>
    <t>Construction Contracts</t>
  </si>
  <si>
    <t>FRS 112</t>
  </si>
  <si>
    <t>Income Taxes</t>
  </si>
  <si>
    <t>FRS 118</t>
  </si>
  <si>
    <t>FRS 120</t>
  </si>
  <si>
    <t>Accounting for Government Grants and Disclosure of Government Assistance</t>
  </si>
  <si>
    <t>FRS 134</t>
  </si>
  <si>
    <t>Interim Financial Reporting</t>
  </si>
  <si>
    <t>FRS 137</t>
  </si>
  <si>
    <t>Provisions, Contingent Liabilities and Contingent Assets</t>
  </si>
  <si>
    <t>FRS 117: Leases</t>
  </si>
  <si>
    <t>Restatement of comparatives: -</t>
  </si>
  <si>
    <t>Previously stated</t>
  </si>
  <si>
    <t>B 14</t>
  </si>
  <si>
    <t>Operating profit</t>
  </si>
  <si>
    <t>Share premium</t>
  </si>
  <si>
    <t>Other reserves</t>
  </si>
  <si>
    <t>Retained profits</t>
  </si>
  <si>
    <t>Attributable to equity holders of the Company</t>
  </si>
  <si>
    <t>premium</t>
  </si>
  <si>
    <t>Asset</t>
  </si>
  <si>
    <t>revaluation</t>
  </si>
  <si>
    <t>reserve</t>
  </si>
  <si>
    <t>Capital</t>
  </si>
  <si>
    <t>reserve of</t>
  </si>
  <si>
    <t>an associate</t>
  </si>
  <si>
    <t xml:space="preserve">Foreign </t>
  </si>
  <si>
    <t>translation</t>
  </si>
  <si>
    <t>Retained</t>
  </si>
  <si>
    <t>profits</t>
  </si>
  <si>
    <t>currency</t>
  </si>
  <si>
    <t xml:space="preserve">Non-Distributable </t>
  </si>
  <si>
    <t>Other than as disclosed in Note A1, there were no unusual items affecting assets, liabilities, equity, net income or cash flows for the current financial period.</t>
  </si>
  <si>
    <t>A 3</t>
  </si>
  <si>
    <t>Associates:</t>
  </si>
  <si>
    <t xml:space="preserve">The basic and diluted earnings per stock unit is calculated as follows: </t>
  </si>
  <si>
    <t xml:space="preserve">Changes in tax rates on opening balance </t>
  </si>
  <si>
    <t>of deferred tax</t>
  </si>
  <si>
    <t>Foreign currency translation</t>
  </si>
  <si>
    <t>Cash Flows From Financing Activity</t>
  </si>
  <si>
    <t>First interim dividend of 25% or 25 sen per stock unit less 26% taxation paid on 30 January 2008</t>
  </si>
  <si>
    <t>Sale of oil palm produce</t>
  </si>
  <si>
    <t>As at the date of issue of this interim financial report, there were no off balance sheet financial instruments transacted.</t>
  </si>
  <si>
    <t>Overprovision in prior year</t>
  </si>
  <si>
    <t xml:space="preserve">The production of fresh fruit bunches, crude palm oil and palm kernel were higher. </t>
  </si>
  <si>
    <t>No further subscription for shares in Chin Thye Investment Pte Ltd was made during the financial year ended 31 August 2007 and nine months ended 31 May 2008.</t>
  </si>
  <si>
    <t>Special</t>
  </si>
  <si>
    <t xml:space="preserve">Foreign currency translation </t>
  </si>
  <si>
    <t>of an associate</t>
  </si>
  <si>
    <t>Net income / (expense) recognised directly in equity</t>
  </si>
  <si>
    <t>Net cash generated from investing activities</t>
  </si>
  <si>
    <t>Amount due to person connected with certain directors and substantial shareholder</t>
  </si>
  <si>
    <t>As at the date of issue of this interim financial report, there were no contingent liabilities that had arisen since 31 August 2007.</t>
  </si>
  <si>
    <t>For The Fourth Financial Quarter And Twelve Months Ended 31 August 2008</t>
  </si>
  <si>
    <t>Fourth</t>
  </si>
  <si>
    <t>31.8.2008</t>
  </si>
  <si>
    <t>Twelve Months</t>
  </si>
  <si>
    <t>16.46 sen</t>
  </si>
  <si>
    <t>44.51 sen</t>
  </si>
  <si>
    <t>As At 31 August 2008</t>
  </si>
  <si>
    <t>For The Twelve Months Ended 31 August 2008</t>
  </si>
  <si>
    <t>At 31 August 2007</t>
  </si>
  <si>
    <t>Transfer to capital reserve by an associate</t>
  </si>
  <si>
    <t>At 31 August 2008</t>
  </si>
  <si>
    <t>Placement of fixed deposits</t>
  </si>
  <si>
    <t>Notes To The Interim Financial Report - 31 August 2008</t>
  </si>
  <si>
    <t>Effects on balance sheet as at 31 August 2008: -</t>
  </si>
  <si>
    <t xml:space="preserve">         Fourth Financial Quarter </t>
  </si>
  <si>
    <t xml:space="preserve">            Twelve Months </t>
  </si>
  <si>
    <t xml:space="preserve">There were no issuances, repurchases and repayments of debts and equity securities for the twelve months ended 31 August 2008. </t>
  </si>
  <si>
    <t xml:space="preserve">There were no commitments for the purchase of property, plant and equipment for the twelve months ended 31 August 2008. </t>
  </si>
  <si>
    <t>Material Events Subsequent To Fourth Financial Quarter</t>
  </si>
  <si>
    <t xml:space="preserve">There were no material events subsequent to the fourth financial quarter that have not been reflected in the financial statements for the financial quarter ended 31 August 2008. </t>
  </si>
  <si>
    <t>As at 31.8.2008</t>
  </si>
  <si>
    <t>Prospects For Financial Year Ending 31 August 2009</t>
  </si>
  <si>
    <t xml:space="preserve">The effective tax rate for the fourth financial quarter and twelve months ended 31 August 2008 is lower than the statutory rate due mainly to certain income being not assessable for tax purpose and the effect of share of profit of associates. </t>
  </si>
  <si>
    <t xml:space="preserve">There were no sales of properties for the twelve months ended 31 August 2008. </t>
  </si>
  <si>
    <t xml:space="preserve">In the fourth financial quarter ended 31 August 2008, the Company further subscribed for 3,400,000 shares in Chin Thye Investment Pte Ltd for a total cash subscription sum of RM8,139,600 on a pro-rata basis. </t>
  </si>
  <si>
    <t>As at 31 August 2008, there were no borrowings and debt securities.</t>
  </si>
  <si>
    <t xml:space="preserve">A first interim dividend of 25% or 25 sen per stock unit less 26% taxation and a second interim dividend of 35% or 35 sen per stock unit less 26% taxation and a special dividend of 10% or 10 sen per stock unit less 26% taxation in respect of the financial year ended 31 August 2008 were paid during the financial year. </t>
  </si>
  <si>
    <t>The total dividends for the current financial year ended 31 August 2008:-</t>
  </si>
  <si>
    <t xml:space="preserve">       Fourth Financial Quarter</t>
  </si>
  <si>
    <t xml:space="preserve">         Twelve Months</t>
  </si>
  <si>
    <t>31 October 2008</t>
  </si>
  <si>
    <t>32.93 sen</t>
  </si>
  <si>
    <t>106.96 sen</t>
  </si>
  <si>
    <t>RM5.50</t>
  </si>
  <si>
    <t>Revaluation reserve of leasehold land realised</t>
  </si>
  <si>
    <t>Foreign currency translation reserve realised on sale</t>
  </si>
  <si>
    <t xml:space="preserve">Average planted area for twelve months ended 31 August 2008: </t>
  </si>
  <si>
    <t>Hectares</t>
  </si>
  <si>
    <t>Second interim dividend of 35% or 35 sen per stock unit less 26% taxation and special interim dividend of 10% or 10 sen per stock unit less 26% taxation paid on 29 August 2008</t>
  </si>
  <si>
    <t xml:space="preserve">There were no significant acquisitions and disposals of property, plant and equipment for the twelve months ended 31 August 2008. </t>
  </si>
  <si>
    <t xml:space="preserve">Revenue in the fourth financial quarter and twelve months under review improved by 79.53% and 81.61% respectively from the previous corresponding financial quarter and period due mainly to substantial increase in the average selling prices of crude palm oil and palm kernel. </t>
  </si>
  <si>
    <t>Material Change In The Profit Before Taxation For The Fourth Financial Quarter Compared With The Immediate Preceding Quarter</t>
  </si>
  <si>
    <t>Share of loss of a jointly controlled entity</t>
  </si>
  <si>
    <t>The amount of dividends paid during the twelve months ended 31 August 2008.</t>
  </si>
  <si>
    <t>In  respect of financial year ended 31 August 2008:</t>
  </si>
  <si>
    <t xml:space="preserve">The production of fresh fruit bunches, crude palm oil and palm kernel were lower. </t>
  </si>
  <si>
    <t>In view of the payment of the interim and special dividends, the directors do not recommend a final dividend in respect of the financial year ended 31 August 2008.</t>
  </si>
  <si>
    <t>Overall, profit after taxation in the fourth financial quarter and twelve months under review increased by 100.03% and 140.31% respectively as compared with the previous corresponding financial quarter and period due mainly to the reasons mentioned above.</t>
  </si>
  <si>
    <t>Investments in quoted securities as at 31 August 2008: -</t>
  </si>
  <si>
    <t>Administrative and other operating expenses</t>
  </si>
  <si>
    <t>Non-Current Liabilities</t>
  </si>
  <si>
    <t>Deferred tax liabilities</t>
  </si>
  <si>
    <t>Capital reserve realised on sale of an associate</t>
  </si>
  <si>
    <t>Net (expense) / income recognised directly in equity</t>
  </si>
  <si>
    <t>Total recognised (expense) / income for the period</t>
  </si>
  <si>
    <t>IC Interpretation 1 : Changes in Existing Decommissioning, Restoration &amp; Similar Liabilities</t>
  </si>
  <si>
    <t>IC Interpretation 2 : Members' Shares in Co-operative Entities &amp; Similar Instruments</t>
  </si>
  <si>
    <t>IC Interpretation 5 : Rights to Interests arising from Decommissioning, Restoration &amp; Environmental Rehabilitation Funds</t>
  </si>
  <si>
    <t xml:space="preserve">IC Interpretation 6 : Liabilities arising from Participating in a Specific Market - Waste Electrical &amp; Electronic Equipment </t>
  </si>
  <si>
    <r>
      <t>IC Interpretation 7 : Applying the Restatement Approach under IAS 29</t>
    </r>
    <r>
      <rPr>
        <sz val="7"/>
        <rFont val="Arial"/>
        <family val="2"/>
      </rPr>
      <t xml:space="preserve">2004 </t>
    </r>
    <r>
      <rPr>
        <sz val="10"/>
        <rFont val="Arial"/>
        <family val="2"/>
      </rPr>
      <t>- Financial Reporting in Hyperinflationary Economies</t>
    </r>
  </si>
  <si>
    <t>IC Interpretation 8 : Scope of FRS 2</t>
  </si>
  <si>
    <t xml:space="preserve">The Group has applied the change in accounting policy in respect of leasehold land in accordance with the transitional provisions of FRS 117. At 1 September 2007, the unamortised amount of leasehold land of RM22,559,000 is retained as the surrogate carrying amount of prepaid land lease payments as allowed by the transitional provisions. The reclassification of leasehold land as prepaid land lease payments has been accounted for retrospectively and comparatives have been restated. There were no effects on the consolidated income statement for the fourth financial quarter and twelve months ended 31 August 2008. </t>
  </si>
  <si>
    <t>Basis Of Preparation (Cont'd)</t>
  </si>
  <si>
    <t xml:space="preserve">The volatility of the selling price of crude palm oil will affect the financial performance of the Group. The selling price of crude palm oil has decreased significantly recently and should this trend continue it would have a corresponding effect on the financial performance of the Group for the financial year ending 31 August 2009. </t>
  </si>
  <si>
    <t xml:space="preserve">The same accounting policies and methods of computation are followed in the interim financial report as compared with the annual  financial statements for the financial year ended 31 August 2007 except for the adoption of the following new / revised Financial Reporting Standards ('FRS'), Amendments to FRSs and Interpretaions:- </t>
  </si>
  <si>
    <r>
      <t>Amendments to FRS 119</t>
    </r>
    <r>
      <rPr>
        <sz val="7"/>
        <rFont val="Arial"/>
        <family val="2"/>
      </rPr>
      <t>2004</t>
    </r>
    <r>
      <rPr>
        <sz val="10"/>
        <rFont val="Arial"/>
        <family val="2"/>
      </rPr>
      <t xml:space="preserve"> : Employee Benefits - Actuarial Gains and Losses, Group Plans and Disclosures</t>
    </r>
  </si>
  <si>
    <t>Amendments to FRS 121 : The Effects of Changes in Foreign Exchange Rates - Net Investment in a Foreign Operation</t>
  </si>
  <si>
    <t>The adoption of the above FRSs, Amendments to FRSs and Interpretations do not result in significant changes in accounting policies of the Group or any significant impact on the financial results and financial position of the Group, other than the adoption of FRS 124 which gives rise to additional disclosures and FRS 117 as discussed below:-</t>
  </si>
  <si>
    <t xml:space="preserve">Prior to 1 September 2007, leasehold land held for own use was classified as property, plant and equipment and was stated at revalued amount/cost less accumulated depreciation and any accumulated impairment losses. The adoption of FRS 117 has resulted in a change in the accounting policy relating to the classification of leases of land and buildings. Leases of land and buildings are classified as operating or finance leases in the same way as leases of other assets and the land and buildings elements of a lease of land and buildings are considered separately for the purposes of lease classification. Leasehold land held for own use is now classified as operating lease and where necessary, the minimum lease payments or the up-front payments made are allocated between the land and the buildings elements in proportion to the relative fair values for leasehold interests in the land element and buildings element of the lease at the inception of the lease. The up-front payment represents prepaid land lease payments and are amortised on a straight-line basis over the lease term. </t>
  </si>
  <si>
    <t>No segment information  has been prepared as the Group's principal activities involve predominantly the cultivation of oil palms, production and sale of crude palm oil and palm kernel and is wholly carried out in Malaysia.</t>
  </si>
  <si>
    <t>Management and secretarial fees</t>
  </si>
  <si>
    <t xml:space="preserve">Amount due to an associate </t>
  </si>
  <si>
    <t xml:space="preserve">Profit before taxation for the fourth financial quarter under review increased by 2.15% when compared with the immediate preceding financial quarter due mainly to an improvement of 2.75% in revenue as a result of higher average selling prices of crude palm oil and palm kernel and a higher share of profit of associates due mainly to an increase in profit contributed by the joint ventures in oil palm plantation in Indonesia. </t>
  </si>
  <si>
    <t>Related Party Transactions And Balances (Cont'd.)</t>
  </si>
  <si>
    <t xml:space="preserve">In the third financial quarter ended 31 May 2008, the Group sold its entire interest (excluding certain assets) in Gaeronic Pte Ltd, a 24.88% associate, comprising 6,100,167 ordinary shares and 5,383,935 preference shares for a cash consideration of S$7,335,988 (equivalent to RM17,235,858) to a third party. Profit on sale arising there from amounted to approximately RM785,000. </t>
  </si>
  <si>
    <t xml:space="preserve">The sale proceeds from the disposal of Gaeronic Pte Ltd, as disclosed in Note B6, excluded certain assets of Gaeronic Pte Ltd ('excluded assets'). The realisable value of these excluded assets distributable to the Group is dependent upon the occurrence of one or more uncertain future events not wholly within the control of the Company. The sale proceeds from these excluded assets is estimated to be RM5,400,000. </t>
  </si>
  <si>
    <t xml:space="preserve">Share of profit of associates was higher due mainly to an increase in profits contributed by the joint ventures in oil palm plantation in Indonesia and an associate engaged in property development. Included in the previous corresponding financial quarter and twelve months was an amount of loss from an  associate engaged in joint ventures on food manufacturing in the People's Republic of China and the Group has since sold the said associate during the third financial quarter of the current financial year under review. </t>
  </si>
  <si>
    <t>Other than the sale of investment in an associate as disclosed in Note B6 and the purchase and sale of quoted investments as disclosed in Note B7, there were no business combinations, acquisition or disposal of subsidiaries and long term investments, restructurings and discontinued operations.</t>
  </si>
  <si>
    <t>Companies in which certain directors and substantial shareholders have interests:</t>
  </si>
  <si>
    <t>Persons connected with certain directors and substantial shareholders</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</si>
</sst>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quot;Yes&quot;;&quot;Yes&quot;;&quot;No&quot;"/>
    <numFmt numFmtId="176" formatCode="&quot;True&quot;;&quot;True&quot;;&quot;False&quot;"/>
    <numFmt numFmtId="177" formatCode="&quot;On&quot;;&quot;On&quot;;&quot;Off&quot;"/>
    <numFmt numFmtId="178" formatCode="_(* #,##0.000_);_(* \(#,##0.000\);_(* &quot;-&quot;??_);_(@_)"/>
    <numFmt numFmtId="179" formatCode="_(* #,##0.0000_);_(* \(#,##0.0000\);_(* &quot;-&quot;??_);_(@_)"/>
    <numFmt numFmtId="180" formatCode="[$€-2]\ #,##0.00_);[Red]\([$€-2]\ #,##0.00\)"/>
  </numFmts>
  <fonts count="41">
    <font>
      <sz val="10"/>
      <name val="Book Antiqua"/>
      <family val="1"/>
    </font>
    <font>
      <sz val="10"/>
      <name val="Arial"/>
      <family val="0"/>
    </font>
    <font>
      <u val="single"/>
      <sz val="10"/>
      <color indexed="12"/>
      <name val="Book Antiqua"/>
      <family val="1"/>
    </font>
    <font>
      <u val="single"/>
      <sz val="10"/>
      <color indexed="36"/>
      <name val="Book Antiqua"/>
      <family val="1"/>
    </font>
    <font>
      <b/>
      <sz val="10"/>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1"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101">
    <xf numFmtId="0" fontId="0" fillId="0" borderId="0" xfId="0" applyAlignment="1">
      <alignment/>
    </xf>
    <xf numFmtId="0" fontId="4" fillId="0" borderId="0" xfId="0" applyFont="1" applyAlignment="1">
      <alignment/>
    </xf>
    <xf numFmtId="0" fontId="1" fillId="0" borderId="0" xfId="0" applyFont="1" applyAlignment="1">
      <alignment/>
    </xf>
    <xf numFmtId="173" fontId="1" fillId="0" borderId="0" xfId="42" applyNumberFormat="1" applyFont="1" applyAlignment="1">
      <alignment horizontal="right"/>
    </xf>
    <xf numFmtId="43" fontId="1" fillId="0" borderId="0" xfId="42" applyFont="1" applyAlignment="1">
      <alignment horizontal="right"/>
    </xf>
    <xf numFmtId="173" fontId="4" fillId="0" borderId="0" xfId="42" applyNumberFormat="1" applyFont="1" applyAlignment="1" quotePrefix="1">
      <alignment horizontal="right"/>
    </xf>
    <xf numFmtId="173" fontId="4" fillId="0" borderId="0" xfId="42" applyNumberFormat="1" applyFont="1" applyAlignment="1">
      <alignment horizontal="right"/>
    </xf>
    <xf numFmtId="173" fontId="1" fillId="0" borderId="10" xfId="42" applyNumberFormat="1" applyFont="1" applyBorder="1" applyAlignment="1">
      <alignment horizontal="right"/>
    </xf>
    <xf numFmtId="173" fontId="1" fillId="0" borderId="0" xfId="42" applyNumberFormat="1" applyFont="1" applyBorder="1" applyAlignment="1">
      <alignment horizontal="right"/>
    </xf>
    <xf numFmtId="173" fontId="1" fillId="0" borderId="0" xfId="0" applyNumberFormat="1" applyFont="1" applyAlignment="1">
      <alignment/>
    </xf>
    <xf numFmtId="41" fontId="1" fillId="0" borderId="10" xfId="42" applyNumberFormat="1" applyFont="1" applyBorder="1" applyAlignment="1">
      <alignment horizontal="right"/>
    </xf>
    <xf numFmtId="173" fontId="1" fillId="0" borderId="11" xfId="42" applyNumberFormat="1" applyFont="1" applyBorder="1" applyAlignment="1">
      <alignment horizontal="right"/>
    </xf>
    <xf numFmtId="43" fontId="1" fillId="0" borderId="12" xfId="42" applyNumberFormat="1" applyFont="1" applyBorder="1" applyAlignment="1">
      <alignment horizontal="right"/>
    </xf>
    <xf numFmtId="0" fontId="4"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horizontal="justify" vertical="top"/>
    </xf>
    <xf numFmtId="43" fontId="1" fillId="0" borderId="0" xfId="42" applyNumberFormat="1" applyFont="1" applyBorder="1" applyAlignment="1">
      <alignment horizontal="right"/>
    </xf>
    <xf numFmtId="173" fontId="1" fillId="0" borderId="0" xfId="42" applyNumberFormat="1" applyFont="1" applyAlignment="1" quotePrefix="1">
      <alignment horizontal="right"/>
    </xf>
    <xf numFmtId="41" fontId="1" fillId="0" borderId="0" xfId="42" applyNumberFormat="1" applyFont="1" applyAlignment="1">
      <alignment horizontal="right"/>
    </xf>
    <xf numFmtId="173" fontId="1" fillId="0" borderId="13" xfId="42" applyNumberFormat="1" applyFont="1" applyBorder="1" applyAlignment="1">
      <alignment horizontal="right"/>
    </xf>
    <xf numFmtId="173" fontId="1" fillId="0" borderId="12" xfId="42" applyNumberFormat="1" applyFont="1" applyBorder="1" applyAlignment="1">
      <alignment horizontal="right"/>
    </xf>
    <xf numFmtId="43" fontId="4" fillId="0" borderId="0" xfId="42" applyFont="1" applyAlignment="1">
      <alignment horizontal="right"/>
    </xf>
    <xf numFmtId="41" fontId="1" fillId="0" borderId="0" xfId="42" applyNumberFormat="1" applyFont="1" applyBorder="1" applyAlignment="1">
      <alignment horizontal="right"/>
    </xf>
    <xf numFmtId="0" fontId="1" fillId="0" borderId="0" xfId="0" applyFont="1" applyAlignment="1">
      <alignment/>
    </xf>
    <xf numFmtId="0" fontId="1" fillId="0" borderId="0" xfId="0" applyFont="1" applyAlignment="1">
      <alignment horizontal="justify" vertical="justify" wrapText="1"/>
    </xf>
    <xf numFmtId="173" fontId="1" fillId="0" borderId="0" xfId="42" applyNumberFormat="1" applyFont="1" applyAlignment="1">
      <alignment/>
    </xf>
    <xf numFmtId="0" fontId="1" fillId="0" borderId="10" xfId="0" applyFont="1" applyBorder="1" applyAlignment="1">
      <alignment/>
    </xf>
    <xf numFmtId="173" fontId="1" fillId="0" borderId="10" xfId="42" applyNumberFormat="1" applyFont="1" applyBorder="1" applyAlignment="1">
      <alignment/>
    </xf>
    <xf numFmtId="173" fontId="1" fillId="0" borderId="0" xfId="42" applyNumberFormat="1" applyFont="1" applyBorder="1" applyAlignment="1">
      <alignment/>
    </xf>
    <xf numFmtId="41" fontId="1" fillId="0" borderId="13" xfId="42" applyNumberFormat="1" applyFont="1" applyBorder="1" applyAlignment="1">
      <alignment horizontal="right"/>
    </xf>
    <xf numFmtId="0" fontId="1" fillId="0" borderId="13" xfId="0" applyFont="1" applyBorder="1" applyAlignment="1">
      <alignment/>
    </xf>
    <xf numFmtId="173" fontId="1" fillId="0" borderId="13" xfId="42" applyNumberFormat="1" applyFont="1" applyBorder="1" applyAlignment="1">
      <alignment/>
    </xf>
    <xf numFmtId="0" fontId="1" fillId="0" borderId="0" xfId="0" applyFont="1" applyBorder="1" applyAlignment="1">
      <alignment/>
    </xf>
    <xf numFmtId="173" fontId="1" fillId="0" borderId="11" xfId="42" applyNumberFormat="1" applyFont="1" applyBorder="1" applyAlignment="1">
      <alignment/>
    </xf>
    <xf numFmtId="0" fontId="1" fillId="0" borderId="11" xfId="0" applyFont="1" applyBorder="1" applyAlignment="1">
      <alignment/>
    </xf>
    <xf numFmtId="0" fontId="4" fillId="0" borderId="0" xfId="0" applyFont="1" applyAlignment="1">
      <alignment vertical="top"/>
    </xf>
    <xf numFmtId="0" fontId="1" fillId="0" borderId="0" xfId="0" applyFont="1" applyAlignment="1">
      <alignment horizontal="left" vertical="top" wrapText="1"/>
    </xf>
    <xf numFmtId="43" fontId="1" fillId="0" borderId="0" xfId="42" applyFont="1" applyAlignment="1">
      <alignment horizontal="right" vertical="top"/>
    </xf>
    <xf numFmtId="173" fontId="1" fillId="0" borderId="0" xfId="42" applyNumberFormat="1" applyFont="1" applyAlignment="1">
      <alignment horizontal="right" vertical="top"/>
    </xf>
    <xf numFmtId="173" fontId="1" fillId="0" borderId="12" xfId="42" applyNumberFormat="1" applyFont="1" applyBorder="1" applyAlignment="1">
      <alignment horizontal="right" vertical="top"/>
    </xf>
    <xf numFmtId="173" fontId="1" fillId="0" borderId="0" xfId="42" applyNumberFormat="1" applyFont="1" applyBorder="1" applyAlignment="1">
      <alignment horizontal="right" vertical="top"/>
    </xf>
    <xf numFmtId="173" fontId="1" fillId="0" borderId="0" xfId="0" applyNumberFormat="1" applyFont="1" applyAlignment="1">
      <alignment horizontal="justify" vertical="top" wrapText="1"/>
    </xf>
    <xf numFmtId="173" fontId="1" fillId="0" borderId="12" xfId="0" applyNumberFormat="1" applyFont="1" applyBorder="1" applyAlignment="1">
      <alignment horizontal="justify" vertical="top" wrapText="1"/>
    </xf>
    <xf numFmtId="173" fontId="1" fillId="0" borderId="0" xfId="42" applyNumberFormat="1" applyFont="1" applyAlignment="1">
      <alignment horizontal="justify" vertical="top" wrapText="1"/>
    </xf>
    <xf numFmtId="173" fontId="1" fillId="0" borderId="11" xfId="42" applyNumberFormat="1" applyFont="1" applyBorder="1" applyAlignment="1">
      <alignment horizontal="justify" vertical="top" wrapText="1"/>
    </xf>
    <xf numFmtId="173" fontId="1" fillId="0" borderId="0" xfId="42" applyNumberFormat="1" applyFont="1" applyAlignment="1">
      <alignment horizontal="center"/>
    </xf>
    <xf numFmtId="43" fontId="1" fillId="0" borderId="0" xfId="42" applyFont="1" applyAlignment="1" quotePrefix="1">
      <alignment horizontal="right"/>
    </xf>
    <xf numFmtId="173" fontId="1" fillId="0" borderId="12" xfId="42" applyNumberFormat="1" applyFont="1" applyBorder="1" applyAlignment="1">
      <alignment/>
    </xf>
    <xf numFmtId="10" fontId="1" fillId="0" borderId="0" xfId="42" applyNumberFormat="1" applyFont="1" applyBorder="1" applyAlignment="1">
      <alignment horizontal="right"/>
    </xf>
    <xf numFmtId="10" fontId="1" fillId="0" borderId="0" xfId="59" applyNumberFormat="1" applyFont="1" applyBorder="1" applyAlignment="1">
      <alignment/>
    </xf>
    <xf numFmtId="10" fontId="1" fillId="0" borderId="12" xfId="42" applyNumberFormat="1" applyFont="1" applyBorder="1" applyAlignment="1">
      <alignment horizontal="right"/>
    </xf>
    <xf numFmtId="10" fontId="1" fillId="0" borderId="12" xfId="59" applyNumberFormat="1" applyFont="1" applyBorder="1" applyAlignment="1">
      <alignment/>
    </xf>
    <xf numFmtId="0" fontId="1" fillId="0" borderId="0" xfId="0" applyFont="1" applyAlignment="1">
      <alignment horizontal="left" vertical="top"/>
    </xf>
    <xf numFmtId="41" fontId="1" fillId="0" borderId="12" xfId="42" applyNumberFormat="1" applyFont="1" applyBorder="1" applyAlignment="1">
      <alignment horizontal="right"/>
    </xf>
    <xf numFmtId="0" fontId="1" fillId="0" borderId="0" xfId="0" applyFont="1" applyAlignment="1">
      <alignment wrapText="1"/>
    </xf>
    <xf numFmtId="0" fontId="1" fillId="0" borderId="0" xfId="0" applyFont="1" applyAlignment="1">
      <alignment vertical="top"/>
    </xf>
    <xf numFmtId="43" fontId="1" fillId="0" borderId="10" xfId="42" applyFont="1" applyBorder="1" applyAlignment="1">
      <alignment horizontal="right"/>
    </xf>
    <xf numFmtId="43" fontId="1" fillId="0" borderId="0" xfId="42" applyFont="1" applyBorder="1" applyAlignment="1">
      <alignment/>
    </xf>
    <xf numFmtId="43" fontId="1" fillId="0" borderId="11" xfId="42" applyFont="1" applyBorder="1" applyAlignment="1">
      <alignment/>
    </xf>
    <xf numFmtId="43" fontId="1" fillId="0" borderId="0" xfId="42" applyFont="1" applyAlignment="1">
      <alignment/>
    </xf>
    <xf numFmtId="173" fontId="1" fillId="0" borderId="0" xfId="0" applyNumberFormat="1" applyFont="1" applyBorder="1" applyAlignment="1">
      <alignment/>
    </xf>
    <xf numFmtId="43" fontId="1" fillId="0" borderId="12" xfId="42" applyNumberFormat="1" applyFont="1" applyBorder="1" applyAlignment="1">
      <alignment/>
    </xf>
    <xf numFmtId="15" fontId="1" fillId="0" borderId="0" xfId="0" applyNumberFormat="1" applyFont="1" applyAlignment="1" quotePrefix="1">
      <alignment/>
    </xf>
    <xf numFmtId="43" fontId="1" fillId="0" borderId="0" xfId="42" applyNumberFormat="1" applyFont="1" applyBorder="1" applyAlignment="1">
      <alignment/>
    </xf>
    <xf numFmtId="0" fontId="1" fillId="0" borderId="0" xfId="0" applyFont="1" applyBorder="1" applyAlignment="1">
      <alignment horizontal="justify" vertical="top" wrapText="1"/>
    </xf>
    <xf numFmtId="0" fontId="1" fillId="0" borderId="0" xfId="0" applyFont="1" applyAlignment="1">
      <alignment horizontal="right" vertical="top"/>
    </xf>
    <xf numFmtId="173" fontId="1" fillId="0" borderId="0" xfId="42" applyNumberFormat="1" applyFont="1" applyBorder="1" applyAlignment="1">
      <alignment horizontal="right" vertical="top" wrapText="1"/>
    </xf>
    <xf numFmtId="173" fontId="1" fillId="0" borderId="12" xfId="42" applyNumberFormat="1" applyFont="1" applyBorder="1" applyAlignment="1">
      <alignment horizontal="justify" vertical="top" wrapText="1"/>
    </xf>
    <xf numFmtId="41" fontId="1" fillId="0" borderId="12" xfId="42" applyNumberFormat="1" applyFont="1" applyBorder="1" applyAlignment="1">
      <alignment horizontal="justify" vertical="top" wrapText="1"/>
    </xf>
    <xf numFmtId="0" fontId="1" fillId="0" borderId="12" xfId="0" applyFont="1" applyBorder="1" applyAlignment="1">
      <alignment horizontal="justify" vertical="top" wrapText="1"/>
    </xf>
    <xf numFmtId="173" fontId="4" fillId="0" borderId="0" xfId="42" applyNumberFormat="1" applyFont="1" applyBorder="1" applyAlignment="1">
      <alignment horizontal="center"/>
    </xf>
    <xf numFmtId="43" fontId="4" fillId="0" borderId="0" xfId="42" applyFont="1" applyBorder="1" applyAlignment="1">
      <alignment horizontal="center"/>
    </xf>
    <xf numFmtId="173" fontId="4" fillId="0" borderId="0" xfId="42" applyNumberFormat="1" applyFont="1" applyBorder="1" applyAlignment="1">
      <alignment horizontal="right"/>
    </xf>
    <xf numFmtId="173" fontId="4" fillId="0" borderId="0" xfId="42" applyNumberFormat="1" applyFont="1" applyAlignment="1">
      <alignment horizontal="right" vertical="center"/>
    </xf>
    <xf numFmtId="43" fontId="4" fillId="0" borderId="0" xfId="42" applyFont="1" applyBorder="1" applyAlignment="1">
      <alignment horizontal="right"/>
    </xf>
    <xf numFmtId="173" fontId="1" fillId="0" borderId="0" xfId="42" applyNumberFormat="1" applyFont="1" applyBorder="1" applyAlignment="1">
      <alignment horizontal="right" wrapText="1"/>
    </xf>
    <xf numFmtId="173" fontId="1" fillId="0" borderId="11" xfId="42" applyNumberFormat="1" applyFont="1" applyBorder="1" applyAlignment="1">
      <alignment horizontal="right" wrapText="1"/>
    </xf>
    <xf numFmtId="41" fontId="1" fillId="0" borderId="10" xfId="42" applyNumberFormat="1" applyFont="1" applyBorder="1" applyAlignment="1">
      <alignment/>
    </xf>
    <xf numFmtId="173" fontId="4" fillId="0" borderId="14" xfId="42" applyNumberFormat="1" applyFont="1" applyBorder="1" applyAlignment="1">
      <alignment horizontal="right"/>
    </xf>
    <xf numFmtId="43" fontId="1" fillId="0" borderId="0" xfId="42" applyFont="1" applyAlignment="1">
      <alignment horizontal="right" vertical="top" wrapText="1"/>
    </xf>
    <xf numFmtId="173" fontId="4" fillId="0" borderId="0" xfId="42" applyNumberFormat="1" applyFont="1" applyAlignment="1">
      <alignment horizontal="center" vertical="top" wrapText="1"/>
    </xf>
    <xf numFmtId="0" fontId="4" fillId="0" borderId="0" xfId="0" applyFont="1" applyAlignment="1">
      <alignment horizontal="justify" vertical="top" wrapText="1"/>
    </xf>
    <xf numFmtId="0" fontId="1" fillId="0" borderId="0" xfId="0" applyFont="1" applyAlignment="1">
      <alignment horizontal="justify" vertical="top" wrapText="1"/>
    </xf>
    <xf numFmtId="173" fontId="4" fillId="0" borderId="15" xfId="42" applyNumberFormat="1" applyFont="1" applyBorder="1" applyAlignment="1">
      <alignment horizontal="center"/>
    </xf>
    <xf numFmtId="173" fontId="4" fillId="0" borderId="13" xfId="42" applyNumberFormat="1" applyFont="1" applyBorder="1" applyAlignment="1">
      <alignment horizontal="center"/>
    </xf>
    <xf numFmtId="173" fontId="4" fillId="0" borderId="16" xfId="42" applyNumberFormat="1" applyFont="1" applyBorder="1" applyAlignment="1">
      <alignment horizontal="center"/>
    </xf>
    <xf numFmtId="0" fontId="1" fillId="0" borderId="0" xfId="0" applyFont="1" applyAlignment="1">
      <alignment horizontal="left" vertical="top" wrapText="1"/>
    </xf>
    <xf numFmtId="0" fontId="1" fillId="0" borderId="0" xfId="0" applyFont="1" applyAlignment="1">
      <alignment horizontal="right" vertical="top"/>
    </xf>
    <xf numFmtId="0" fontId="1" fillId="0" borderId="0" xfId="0" applyFont="1" applyBorder="1" applyAlignment="1">
      <alignment horizontal="right" vertical="top"/>
    </xf>
    <xf numFmtId="43" fontId="1" fillId="0" borderId="0" xfId="42" applyFont="1" applyAlignment="1">
      <alignment horizontal="right" vertical="top"/>
    </xf>
    <xf numFmtId="173" fontId="1" fillId="0" borderId="0" xfId="42" applyNumberFormat="1" applyFont="1" applyAlignment="1">
      <alignment horizontal="center"/>
    </xf>
    <xf numFmtId="0" fontId="1" fillId="0" borderId="0" xfId="0" applyFont="1" applyAlignment="1">
      <alignment horizontal="center"/>
    </xf>
    <xf numFmtId="0" fontId="1" fillId="0" borderId="0" xfId="0" applyFont="1" applyAlignment="1">
      <alignment horizontal="justify" vertical="top" wrapText="1" shrinkToFit="1"/>
    </xf>
    <xf numFmtId="0" fontId="1" fillId="0" borderId="0" xfId="0" applyFont="1" applyAlignment="1">
      <alignment horizontal="left"/>
    </xf>
    <xf numFmtId="43" fontId="1" fillId="0" borderId="0" xfId="42" applyFont="1" applyAlignment="1">
      <alignment horizontal="right" vertical="top" wrapText="1"/>
    </xf>
    <xf numFmtId="0" fontId="1" fillId="0" borderId="0" xfId="0" applyFont="1" applyAlignment="1">
      <alignment/>
    </xf>
    <xf numFmtId="0" fontId="1" fillId="0" borderId="0" xfId="0" applyFont="1" applyAlignment="1">
      <alignment vertical="top" wrapText="1"/>
    </xf>
    <xf numFmtId="0" fontId="1" fillId="0" borderId="10" xfId="0" applyFont="1" applyBorder="1" applyAlignment="1">
      <alignment horizontal="justify" vertical="top" wrapText="1"/>
    </xf>
    <xf numFmtId="0" fontId="1" fillId="0" borderId="0" xfId="0" applyFont="1" applyBorder="1" applyAlignment="1">
      <alignment horizontal="justify" vertical="top" wrapText="1"/>
    </xf>
    <xf numFmtId="0" fontId="1" fillId="0" borderId="0" xfId="0" applyFont="1" applyAlignment="1">
      <alignment horizontal="left" wrapText="1"/>
    </xf>
    <xf numFmtId="0" fontId="4" fillId="0" borderId="0" xfId="0" applyFont="1" applyAlignment="1">
      <alignment horizontal="justify" vertical="top"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33"/>
  <sheetViews>
    <sheetView workbookViewId="0" topLeftCell="A1">
      <selection activeCell="H9" sqref="H9"/>
    </sheetView>
  </sheetViews>
  <sheetFormatPr defaultColWidth="9.140625" defaultRowHeight="13.5"/>
  <cols>
    <col min="1" max="1" width="10.421875" style="2" customWidth="1"/>
    <col min="2" max="4" width="9.140625" style="2" customWidth="1"/>
    <col min="5" max="5" width="10.8515625" style="2" customWidth="1"/>
    <col min="6" max="7" width="10.28125" style="3" bestFit="1" customWidth="1"/>
    <col min="8" max="8" width="11.28125" style="3" bestFit="1" customWidth="1"/>
    <col min="9" max="9" width="10.28125" style="3" bestFit="1" customWidth="1"/>
    <col min="10" max="16384" width="9.140625" style="2" customWidth="1"/>
  </cols>
  <sheetData>
    <row r="1" ht="12.75">
      <c r="A1" s="1" t="s">
        <v>171</v>
      </c>
    </row>
    <row r="2" ht="12.75">
      <c r="A2" s="1" t="s">
        <v>0</v>
      </c>
    </row>
    <row r="4" ht="12.75">
      <c r="A4" s="1" t="s">
        <v>70</v>
      </c>
    </row>
    <row r="5" ht="12.75">
      <c r="A5" s="1" t="s">
        <v>245</v>
      </c>
    </row>
    <row r="6" ht="12.75">
      <c r="G6" s="4"/>
    </row>
    <row r="7" spans="6:9" ht="12.75">
      <c r="F7" s="80" t="s">
        <v>246</v>
      </c>
      <c r="G7" s="80"/>
      <c r="H7" s="2"/>
      <c r="I7" s="2"/>
    </row>
    <row r="8" spans="6:9" ht="12.75">
      <c r="F8" s="80" t="s">
        <v>71</v>
      </c>
      <c r="G8" s="80"/>
      <c r="H8" s="80" t="s">
        <v>248</v>
      </c>
      <c r="I8" s="80"/>
    </row>
    <row r="9" spans="6:9" ht="15" customHeight="1">
      <c r="F9" s="73" t="s">
        <v>247</v>
      </c>
      <c r="G9" s="73" t="s">
        <v>159</v>
      </c>
      <c r="H9" s="73" t="s">
        <v>247</v>
      </c>
      <c r="I9" s="73" t="s">
        <v>159</v>
      </c>
    </row>
    <row r="10" spans="6:9" ht="12.75">
      <c r="F10" s="6" t="s">
        <v>9</v>
      </c>
      <c r="G10" s="6" t="s">
        <v>9</v>
      </c>
      <c r="H10" s="6" t="s">
        <v>9</v>
      </c>
      <c r="I10" s="6" t="s">
        <v>9</v>
      </c>
    </row>
    <row r="12" spans="1:9" ht="12.75">
      <c r="A12" s="2" t="s">
        <v>10</v>
      </c>
      <c r="F12" s="3">
        <v>50074</v>
      </c>
      <c r="G12" s="3">
        <v>27891</v>
      </c>
      <c r="H12" s="3">
        <v>165299</v>
      </c>
      <c r="I12" s="3">
        <v>91021</v>
      </c>
    </row>
    <row r="13" spans="1:9" ht="12.75">
      <c r="A13" s="2" t="s">
        <v>128</v>
      </c>
      <c r="F13" s="7">
        <v>-16568</v>
      </c>
      <c r="G13" s="7">
        <v>-10330</v>
      </c>
      <c r="H13" s="7">
        <v>-53362</v>
      </c>
      <c r="I13" s="7">
        <v>-35225</v>
      </c>
    </row>
    <row r="14" spans="1:9" ht="12.75">
      <c r="A14" s="2" t="s">
        <v>129</v>
      </c>
      <c r="F14" s="3">
        <f>SUM(F12:F13)</f>
        <v>33506</v>
      </c>
      <c r="G14" s="3">
        <f>SUM(G12:G13)</f>
        <v>17561</v>
      </c>
      <c r="H14" s="3">
        <f>SUM(H12:H13)</f>
        <v>111937</v>
      </c>
      <c r="I14" s="3">
        <f>SUM(I12:I13)</f>
        <v>55796</v>
      </c>
    </row>
    <row r="15" spans="1:14" ht="12.75">
      <c r="A15" s="2" t="s">
        <v>130</v>
      </c>
      <c r="F15" s="8">
        <v>2182</v>
      </c>
      <c r="G15" s="8">
        <v>3810</v>
      </c>
      <c r="H15" s="8">
        <v>9062</v>
      </c>
      <c r="I15" s="8">
        <v>8560</v>
      </c>
      <c r="L15" s="9"/>
      <c r="M15" s="9"/>
      <c r="N15" s="9"/>
    </row>
    <row r="16" spans="1:14" ht="12.75">
      <c r="A16" s="2" t="s">
        <v>294</v>
      </c>
      <c r="F16" s="8">
        <v>-3332</v>
      </c>
      <c r="G16" s="8">
        <v>-2672</v>
      </c>
      <c r="H16" s="8">
        <v>-11140</v>
      </c>
      <c r="I16" s="8">
        <v>-9137</v>
      </c>
      <c r="L16" s="9"/>
      <c r="M16" s="9"/>
      <c r="N16" s="9"/>
    </row>
    <row r="17" spans="1:9" ht="12.75">
      <c r="A17" s="2" t="s">
        <v>131</v>
      </c>
      <c r="F17" s="8">
        <v>-810</v>
      </c>
      <c r="G17" s="8">
        <v>-627</v>
      </c>
      <c r="H17" s="8">
        <v>-2888</v>
      </c>
      <c r="I17" s="8">
        <v>-2505</v>
      </c>
    </row>
    <row r="18" spans="1:9" ht="12.75">
      <c r="A18" s="2" t="s">
        <v>172</v>
      </c>
      <c r="F18" s="7">
        <v>-570</v>
      </c>
      <c r="G18" s="7">
        <v>-818</v>
      </c>
      <c r="H18" s="7">
        <v>-2497</v>
      </c>
      <c r="I18" s="7">
        <v>-2749</v>
      </c>
    </row>
    <row r="19" spans="1:9" ht="12.75">
      <c r="A19" s="2" t="s">
        <v>206</v>
      </c>
      <c r="F19" s="8">
        <f>SUM(F14:F18)</f>
        <v>30976</v>
      </c>
      <c r="G19" s="8">
        <f>SUM(G14:G18)</f>
        <v>17254</v>
      </c>
      <c r="H19" s="8">
        <f>SUM(H14:H18)</f>
        <v>104474</v>
      </c>
      <c r="I19" s="8">
        <f>SUM(I14:I18)</f>
        <v>49965</v>
      </c>
    </row>
    <row r="20" spans="1:9" ht="12.75">
      <c r="A20" s="2" t="s">
        <v>179</v>
      </c>
      <c r="F20" s="8">
        <v>6279</v>
      </c>
      <c r="G20" s="8">
        <v>1328</v>
      </c>
      <c r="H20" s="8">
        <v>19940</v>
      </c>
      <c r="I20" s="8">
        <v>3133</v>
      </c>
    </row>
    <row r="21" spans="1:9" ht="12.75">
      <c r="A21" s="2" t="s">
        <v>287</v>
      </c>
      <c r="F21" s="7">
        <v>-46</v>
      </c>
      <c r="G21" s="10">
        <v>-32</v>
      </c>
      <c r="H21" s="7">
        <v>-609</v>
      </c>
      <c r="I21" s="10">
        <v>-46</v>
      </c>
    </row>
    <row r="22" spans="1:9" ht="12.75">
      <c r="A22" s="2" t="s">
        <v>11</v>
      </c>
      <c r="F22" s="3">
        <f>SUM(F19:F21)</f>
        <v>37209</v>
      </c>
      <c r="G22" s="3">
        <f>SUM(G19:G21)</f>
        <v>18550</v>
      </c>
      <c r="H22" s="3">
        <f>SUM(H19:H21)</f>
        <v>123805</v>
      </c>
      <c r="I22" s="3">
        <f>SUM(I19:I21)</f>
        <v>53052</v>
      </c>
    </row>
    <row r="23" spans="1:9" ht="12.75">
      <c r="A23" s="2" t="s">
        <v>12</v>
      </c>
      <c r="F23" s="7">
        <v>-7122</v>
      </c>
      <c r="G23" s="7">
        <v>-3509</v>
      </c>
      <c r="H23" s="7">
        <v>-26084</v>
      </c>
      <c r="I23" s="7">
        <v>-12388</v>
      </c>
    </row>
    <row r="24" spans="1:9" ht="13.5" thickBot="1">
      <c r="A24" s="2" t="s">
        <v>132</v>
      </c>
      <c r="F24" s="11">
        <f>SUM(F22:F23)</f>
        <v>30087</v>
      </c>
      <c r="G24" s="11">
        <f>SUM(G22:G23)</f>
        <v>15041</v>
      </c>
      <c r="H24" s="11">
        <f>SUM(H22:H23)</f>
        <v>97721</v>
      </c>
      <c r="I24" s="11">
        <f>SUM(I22:I23)</f>
        <v>40664</v>
      </c>
    </row>
    <row r="26" ht="12.75">
      <c r="A26" s="2" t="s">
        <v>133</v>
      </c>
    </row>
    <row r="27" ht="12.75">
      <c r="A27" s="2" t="s">
        <v>151</v>
      </c>
    </row>
    <row r="28" spans="1:9" ht="12.75">
      <c r="A28" s="2" t="s">
        <v>13</v>
      </c>
      <c r="F28" s="16" t="s">
        <v>276</v>
      </c>
      <c r="G28" s="16" t="s">
        <v>249</v>
      </c>
      <c r="H28" s="16" t="s">
        <v>277</v>
      </c>
      <c r="I28" s="16" t="s">
        <v>250</v>
      </c>
    </row>
    <row r="29" spans="1:9" ht="13.5" thickBot="1">
      <c r="A29" s="2" t="s">
        <v>173</v>
      </c>
      <c r="F29" s="12" t="s">
        <v>276</v>
      </c>
      <c r="G29" s="12" t="s">
        <v>249</v>
      </c>
      <c r="H29" s="12" t="s">
        <v>277</v>
      </c>
      <c r="I29" s="12" t="s">
        <v>250</v>
      </c>
    </row>
    <row r="30" spans="6:9" ht="12.75">
      <c r="F30" s="16"/>
      <c r="G30" s="16"/>
      <c r="H30" s="16"/>
      <c r="I30" s="16"/>
    </row>
    <row r="31" spans="6:9" ht="12.75">
      <c r="F31" s="16"/>
      <c r="G31" s="16"/>
      <c r="H31" s="16"/>
      <c r="I31" s="16"/>
    </row>
    <row r="33" spans="1:9" ht="15" customHeight="1">
      <c r="A33" s="15"/>
      <c r="B33" s="15"/>
      <c r="C33" s="15"/>
      <c r="D33" s="15"/>
      <c r="E33" s="15"/>
      <c r="F33" s="15"/>
      <c r="G33" s="15"/>
      <c r="H33" s="15"/>
      <c r="I33" s="15"/>
    </row>
  </sheetData>
  <sheetProtection/>
  <mergeCells count="3">
    <mergeCell ref="F7:G7"/>
    <mergeCell ref="F8:G8"/>
    <mergeCell ref="H8:I8"/>
  </mergeCells>
  <printOptions/>
  <pageMargins left="1.14173228346457" right="0" top="0.393700787401575" bottom="0.393700787401575" header="0.196850393700787" footer="0"/>
  <pageSetup horizontalDpi="600" verticalDpi="600" orientation="portrait" paperSize="9" r:id="rId1"/>
  <headerFooter alignWithMargins="0">
    <oddFooter>&amp;C&amp;"Arial,Regular"&amp;P</oddFooter>
  </headerFooter>
</worksheet>
</file>

<file path=xl/worksheets/sheet2.xml><?xml version="1.0" encoding="utf-8"?>
<worksheet xmlns="http://schemas.openxmlformats.org/spreadsheetml/2006/main" xmlns:r="http://schemas.openxmlformats.org/officeDocument/2006/relationships">
  <dimension ref="A1:I53"/>
  <sheetViews>
    <sheetView showGridLines="0" view="pageBreakPreview" zoomScaleSheetLayoutView="100" workbookViewId="0" topLeftCell="A1">
      <selection activeCell="F11" sqref="F11"/>
    </sheetView>
  </sheetViews>
  <sheetFormatPr defaultColWidth="9.140625" defaultRowHeight="13.5"/>
  <cols>
    <col min="1" max="1" width="2.7109375" style="2" customWidth="1"/>
    <col min="2" max="3" width="9.140625" style="2" customWidth="1"/>
    <col min="4" max="5" width="13.421875" style="2" customWidth="1"/>
    <col min="6" max="7" width="10.28125" style="3" bestFit="1" customWidth="1"/>
    <col min="8" max="8" width="9.7109375" style="2" customWidth="1"/>
    <col min="9" max="16384" width="9.140625" style="2" customWidth="1"/>
  </cols>
  <sheetData>
    <row r="1" ht="12.75">
      <c r="A1" s="1" t="s">
        <v>171</v>
      </c>
    </row>
    <row r="2" ht="12.75">
      <c r="A2" s="1" t="s">
        <v>0</v>
      </c>
    </row>
    <row r="4" ht="12.75">
      <c r="A4" s="1" t="s">
        <v>72</v>
      </c>
    </row>
    <row r="5" ht="12.75">
      <c r="A5" s="1" t="s">
        <v>251</v>
      </c>
    </row>
    <row r="6" ht="12.75">
      <c r="F6" s="17"/>
    </row>
    <row r="7" spans="6:7" ht="12.75">
      <c r="F7" s="5" t="s">
        <v>247</v>
      </c>
      <c r="G7" s="5" t="s">
        <v>159</v>
      </c>
    </row>
    <row r="8" spans="6:7" ht="12.75">
      <c r="F8" s="6" t="s">
        <v>9</v>
      </c>
      <c r="G8" s="6" t="s">
        <v>9</v>
      </c>
    </row>
    <row r="9" spans="1:7" ht="12.75">
      <c r="A9" s="1" t="s">
        <v>134</v>
      </c>
      <c r="F9" s="6"/>
      <c r="G9" s="6"/>
    </row>
    <row r="10" ht="12.75">
      <c r="A10" s="1" t="s">
        <v>73</v>
      </c>
    </row>
    <row r="11" spans="1:7" ht="12.75">
      <c r="A11" s="2" t="s">
        <v>22</v>
      </c>
      <c r="F11" s="3">
        <v>17308</v>
      </c>
      <c r="G11" s="3">
        <v>17804</v>
      </c>
    </row>
    <row r="12" spans="1:7" ht="12.75">
      <c r="A12" s="2" t="s">
        <v>180</v>
      </c>
      <c r="F12" s="3">
        <v>22242</v>
      </c>
      <c r="G12" s="3">
        <v>22559</v>
      </c>
    </row>
    <row r="13" spans="1:7" ht="12.75">
      <c r="A13" s="2" t="s">
        <v>161</v>
      </c>
      <c r="F13" s="3">
        <v>74225</v>
      </c>
      <c r="G13" s="3">
        <v>74225</v>
      </c>
    </row>
    <row r="14" spans="1:7" ht="12.75">
      <c r="A14" s="2" t="s">
        <v>125</v>
      </c>
      <c r="F14" s="3">
        <v>189472</v>
      </c>
      <c r="G14" s="3">
        <v>189549</v>
      </c>
    </row>
    <row r="15" spans="1:7" ht="12.75">
      <c r="A15" s="2" t="s">
        <v>155</v>
      </c>
      <c r="F15" s="3">
        <v>23460</v>
      </c>
      <c r="G15" s="3">
        <v>16609</v>
      </c>
    </row>
    <row r="16" spans="1:7" ht="12.75">
      <c r="A16" s="2" t="s">
        <v>1</v>
      </c>
      <c r="F16" s="3">
        <v>21874</v>
      </c>
      <c r="G16" s="3">
        <v>19852</v>
      </c>
    </row>
    <row r="17" spans="6:7" ht="12.75">
      <c r="F17" s="19">
        <f>SUM(F11:F16)</f>
        <v>348581</v>
      </c>
      <c r="G17" s="19">
        <f>SUM(G11:G16)</f>
        <v>340598</v>
      </c>
    </row>
    <row r="19" ht="12.75">
      <c r="A19" s="1" t="s">
        <v>74</v>
      </c>
    </row>
    <row r="20" spans="1:7" ht="12.75">
      <c r="A20" s="2" t="s">
        <v>2</v>
      </c>
      <c r="F20" s="3">
        <v>4297</v>
      </c>
      <c r="G20" s="3">
        <v>2143</v>
      </c>
    </row>
    <row r="21" spans="1:7" ht="12.75">
      <c r="A21" s="2" t="s">
        <v>162</v>
      </c>
      <c r="F21" s="3">
        <v>11099</v>
      </c>
      <c r="G21" s="3">
        <v>8393</v>
      </c>
    </row>
    <row r="22" spans="1:7" ht="12.75">
      <c r="A22" s="2" t="s">
        <v>64</v>
      </c>
      <c r="F22" s="18">
        <v>0</v>
      </c>
      <c r="G22" s="3">
        <v>1</v>
      </c>
    </row>
    <row r="23" spans="1:7" ht="12.75">
      <c r="A23" s="2" t="s">
        <v>3</v>
      </c>
      <c r="F23" s="3">
        <v>160542</v>
      </c>
      <c r="G23" s="3">
        <v>123108</v>
      </c>
    </row>
    <row r="24" spans="6:7" ht="12.75">
      <c r="F24" s="19">
        <f>SUM(F20:F23)</f>
        <v>175938</v>
      </c>
      <c r="G24" s="19">
        <f>SUM(G20:G23)</f>
        <v>133645</v>
      </c>
    </row>
    <row r="26" spans="1:7" ht="13.5" thickBot="1">
      <c r="A26" s="1" t="s">
        <v>146</v>
      </c>
      <c r="F26" s="20">
        <f>+F17+F24</f>
        <v>524519</v>
      </c>
      <c r="G26" s="20">
        <f>+G17+G24</f>
        <v>474243</v>
      </c>
    </row>
    <row r="28" ht="12.75">
      <c r="A28" s="1" t="s">
        <v>135</v>
      </c>
    </row>
    <row r="29" ht="12.75">
      <c r="A29" s="1" t="s">
        <v>152</v>
      </c>
    </row>
    <row r="30" spans="1:7" ht="12.75">
      <c r="A30" s="2" t="s">
        <v>4</v>
      </c>
      <c r="F30" s="3">
        <v>91363</v>
      </c>
      <c r="G30" s="3">
        <v>91363</v>
      </c>
    </row>
    <row r="31" spans="1:7" ht="12.75">
      <c r="A31" s="2" t="s">
        <v>207</v>
      </c>
      <c r="F31" s="3">
        <v>19654</v>
      </c>
      <c r="G31" s="3">
        <v>19654</v>
      </c>
    </row>
    <row r="32" spans="1:7" ht="12.75">
      <c r="A32" s="2" t="s">
        <v>208</v>
      </c>
      <c r="F32" s="3">
        <v>10170</v>
      </c>
      <c r="G32" s="3">
        <v>18842</v>
      </c>
    </row>
    <row r="33" spans="1:7" ht="12.75">
      <c r="A33" s="2" t="s">
        <v>209</v>
      </c>
      <c r="F33" s="7">
        <v>381530</v>
      </c>
      <c r="G33" s="7">
        <v>329849</v>
      </c>
    </row>
    <row r="34" spans="1:7" ht="12.75">
      <c r="A34" s="1" t="s">
        <v>138</v>
      </c>
      <c r="F34" s="19">
        <f>SUM(F30:F33)</f>
        <v>502717</v>
      </c>
      <c r="G34" s="19">
        <f>SUM(G30:G33)</f>
        <v>459708</v>
      </c>
    </row>
    <row r="35" ht="12.75">
      <c r="A35" s="1"/>
    </row>
    <row r="36" ht="12.75">
      <c r="A36" s="1" t="s">
        <v>295</v>
      </c>
    </row>
    <row r="37" spans="1:7" ht="12.75">
      <c r="A37" s="2" t="s">
        <v>296</v>
      </c>
      <c r="F37" s="7">
        <v>6596</v>
      </c>
      <c r="G37" s="7">
        <v>7048</v>
      </c>
    </row>
    <row r="39" ht="12.75">
      <c r="A39" s="1" t="s">
        <v>75</v>
      </c>
    </row>
    <row r="40" spans="1:7" ht="12.75">
      <c r="A40" s="2" t="s">
        <v>163</v>
      </c>
      <c r="F40" s="3">
        <v>9120</v>
      </c>
      <c r="G40" s="3">
        <v>6043</v>
      </c>
    </row>
    <row r="41" spans="1:7" ht="12.75">
      <c r="A41" s="2" t="s">
        <v>12</v>
      </c>
      <c r="F41" s="3">
        <v>6086</v>
      </c>
      <c r="G41" s="3">
        <v>1444</v>
      </c>
    </row>
    <row r="42" spans="6:7" ht="12.75">
      <c r="F42" s="19">
        <f>SUM(F40:F41)</f>
        <v>15206</v>
      </c>
      <c r="G42" s="19">
        <f>SUM(G40:G41)</f>
        <v>7487</v>
      </c>
    </row>
    <row r="44" spans="1:7" ht="12.75">
      <c r="A44" s="1" t="s">
        <v>136</v>
      </c>
      <c r="F44" s="7">
        <f>+F37+F42</f>
        <v>21802</v>
      </c>
      <c r="G44" s="7">
        <f>+G37+G42</f>
        <v>14535</v>
      </c>
    </row>
    <row r="46" spans="1:7" ht="13.5" thickBot="1">
      <c r="A46" s="1" t="s">
        <v>137</v>
      </c>
      <c r="F46" s="20">
        <f>+F34+F44</f>
        <v>524519</v>
      </c>
      <c r="G46" s="20">
        <f>+G34+G44</f>
        <v>474243</v>
      </c>
    </row>
    <row r="48" spans="1:7" ht="12.75">
      <c r="A48" s="2" t="s">
        <v>139</v>
      </c>
      <c r="F48" s="2"/>
      <c r="G48" s="2"/>
    </row>
    <row r="49" spans="1:7" ht="13.5" thickBot="1">
      <c r="A49" s="2" t="s">
        <v>153</v>
      </c>
      <c r="F49" s="20" t="s">
        <v>278</v>
      </c>
      <c r="G49" s="20" t="s">
        <v>170</v>
      </c>
    </row>
    <row r="52" spans="1:9" ht="40.5" customHeight="1">
      <c r="A52" s="81"/>
      <c r="B52" s="82"/>
      <c r="C52" s="82"/>
      <c r="D52" s="82"/>
      <c r="E52" s="82"/>
      <c r="F52" s="82"/>
      <c r="G52" s="82"/>
      <c r="H52" s="82"/>
      <c r="I52" s="14"/>
    </row>
    <row r="53" spans="1:9" ht="15" customHeight="1">
      <c r="A53" s="15"/>
      <c r="B53" s="15"/>
      <c r="C53" s="15"/>
      <c r="D53" s="15"/>
      <c r="E53" s="15"/>
      <c r="F53" s="15"/>
      <c r="G53" s="15"/>
      <c r="H53" s="15"/>
      <c r="I53" s="14"/>
    </row>
  </sheetData>
  <sheetProtection/>
  <mergeCells count="1">
    <mergeCell ref="A52:H52"/>
  </mergeCells>
  <printOptions/>
  <pageMargins left="1.14173228346457" right="0" top="0.393700787401575" bottom="0.393700787401575" header="0.196850393700787" footer="0"/>
  <pageSetup firstPageNumber="2" useFirstPageNumber="1" horizontalDpi="1200" verticalDpi="1200" orientation="portrait" paperSize="9" r:id="rId1"/>
  <headerFooter alignWithMargins="0">
    <oddFooter>&amp;C&amp;"Arial,Regular"&amp;P</oddFooter>
  </headerFooter>
</worksheet>
</file>

<file path=xl/worksheets/sheet3.xml><?xml version="1.0" encoding="utf-8"?>
<worksheet xmlns="http://schemas.openxmlformats.org/spreadsheetml/2006/main" xmlns:r="http://schemas.openxmlformats.org/officeDocument/2006/relationships">
  <dimension ref="A1:L51"/>
  <sheetViews>
    <sheetView showGridLines="0" zoomScaleSheetLayoutView="100" workbookViewId="0" topLeftCell="D31">
      <selection activeCell="F45" sqref="F45:L45"/>
    </sheetView>
  </sheetViews>
  <sheetFormatPr defaultColWidth="9.140625" defaultRowHeight="13.5"/>
  <cols>
    <col min="1" max="1" width="2.7109375" style="2" customWidth="1"/>
    <col min="2" max="2" width="10.421875" style="2" customWidth="1"/>
    <col min="3" max="3" width="9.140625" style="2" customWidth="1"/>
    <col min="4" max="4" width="21.57421875" style="2" customWidth="1"/>
    <col min="5" max="5" width="2.7109375" style="2" customWidth="1"/>
    <col min="6" max="6" width="8.421875" style="3" bestFit="1" customWidth="1"/>
    <col min="7" max="7" width="10.28125" style="3" bestFit="1" customWidth="1"/>
    <col min="8" max="8" width="12.421875" style="3" bestFit="1" customWidth="1"/>
    <col min="9" max="9" width="13.57421875" style="3" bestFit="1" customWidth="1"/>
    <col min="10" max="10" width="11.7109375" style="3" bestFit="1" customWidth="1"/>
    <col min="11" max="11" width="13.7109375" style="3" customWidth="1"/>
    <col min="12" max="12" width="9.421875" style="3" customWidth="1"/>
    <col min="13" max="16384" width="9.140625" style="2" customWidth="1"/>
  </cols>
  <sheetData>
    <row r="1" ht="12.75">
      <c r="A1" s="1" t="s">
        <v>171</v>
      </c>
    </row>
    <row r="2" ht="12.75">
      <c r="A2" s="1" t="s">
        <v>0</v>
      </c>
    </row>
    <row r="4" ht="12.75">
      <c r="A4" s="1" t="s">
        <v>76</v>
      </c>
    </row>
    <row r="5" ht="12.75">
      <c r="A5" s="1" t="s">
        <v>252</v>
      </c>
    </row>
    <row r="6" ht="12.75">
      <c r="A6" s="1"/>
    </row>
    <row r="7" ht="12.75">
      <c r="A7" s="1"/>
    </row>
    <row r="8" spans="6:12" ht="12.75">
      <c r="F8" s="83" t="s">
        <v>210</v>
      </c>
      <c r="G8" s="84"/>
      <c r="H8" s="84"/>
      <c r="I8" s="84"/>
      <c r="J8" s="84"/>
      <c r="K8" s="84"/>
      <c r="L8" s="85"/>
    </row>
    <row r="9" spans="6:12" ht="6.75" customHeight="1">
      <c r="F9" s="70"/>
      <c r="G9" s="70"/>
      <c r="H9" s="70"/>
      <c r="I9" s="70"/>
      <c r="J9" s="70"/>
      <c r="K9" s="70"/>
      <c r="L9" s="70"/>
    </row>
    <row r="10" spans="7:11" ht="13.5" customHeight="1">
      <c r="G10" s="83" t="s">
        <v>223</v>
      </c>
      <c r="H10" s="84"/>
      <c r="I10" s="84"/>
      <c r="J10" s="85"/>
      <c r="K10" s="78" t="s">
        <v>8</v>
      </c>
    </row>
    <row r="11" spans="7:10" ht="6.75" customHeight="1">
      <c r="G11" s="70"/>
      <c r="H11" s="70"/>
      <c r="I11" s="70"/>
      <c r="J11" s="70"/>
    </row>
    <row r="12" spans="7:10" ht="12.75">
      <c r="G12" s="70"/>
      <c r="H12" s="70"/>
      <c r="I12" s="70"/>
      <c r="J12" s="72" t="s">
        <v>218</v>
      </c>
    </row>
    <row r="13" spans="7:11" ht="12.75">
      <c r="G13" s="70"/>
      <c r="H13" s="21" t="s">
        <v>212</v>
      </c>
      <c r="I13" s="21" t="s">
        <v>215</v>
      </c>
      <c r="J13" s="6" t="s">
        <v>222</v>
      </c>
      <c r="K13" s="2"/>
    </row>
    <row r="14" spans="6:12" ht="12.75">
      <c r="F14" s="6" t="s">
        <v>6</v>
      </c>
      <c r="G14" s="6" t="s">
        <v>6</v>
      </c>
      <c r="H14" s="71" t="s">
        <v>213</v>
      </c>
      <c r="I14" s="74" t="s">
        <v>216</v>
      </c>
      <c r="J14" s="21" t="s">
        <v>219</v>
      </c>
      <c r="K14" s="6" t="s">
        <v>220</v>
      </c>
      <c r="L14" s="21"/>
    </row>
    <row r="15" spans="6:12" ht="12.75">
      <c r="F15" s="6" t="s">
        <v>7</v>
      </c>
      <c r="G15" s="6" t="s">
        <v>211</v>
      </c>
      <c r="H15" s="21" t="s">
        <v>214</v>
      </c>
      <c r="I15" s="21" t="s">
        <v>217</v>
      </c>
      <c r="J15" s="6" t="s">
        <v>214</v>
      </c>
      <c r="K15" s="21" t="s">
        <v>221</v>
      </c>
      <c r="L15" s="21" t="s">
        <v>140</v>
      </c>
    </row>
    <row r="16" spans="6:12" ht="12.75">
      <c r="F16" s="6" t="s">
        <v>9</v>
      </c>
      <c r="G16" s="6" t="s">
        <v>9</v>
      </c>
      <c r="H16" s="6" t="s">
        <v>9</v>
      </c>
      <c r="I16" s="6" t="s">
        <v>9</v>
      </c>
      <c r="J16" s="6" t="s">
        <v>9</v>
      </c>
      <c r="K16" s="6" t="s">
        <v>9</v>
      </c>
      <c r="L16" s="6" t="s">
        <v>9</v>
      </c>
    </row>
    <row r="17" spans="6:12" ht="12.75">
      <c r="F17" s="6"/>
      <c r="G17" s="6"/>
      <c r="H17" s="6"/>
      <c r="I17" s="6"/>
      <c r="J17" s="6"/>
      <c r="K17" s="6"/>
      <c r="L17" s="6"/>
    </row>
    <row r="18" spans="1:12" ht="12.75">
      <c r="A18" s="2" t="s">
        <v>148</v>
      </c>
      <c r="F18" s="7">
        <v>91363</v>
      </c>
      <c r="G18" s="7">
        <v>19654</v>
      </c>
      <c r="H18" s="7">
        <v>15493</v>
      </c>
      <c r="I18" s="7">
        <v>669</v>
      </c>
      <c r="J18" s="7">
        <v>-2200</v>
      </c>
      <c r="K18" s="7">
        <v>313995</v>
      </c>
      <c r="L18" s="7">
        <f>SUM(F18:K18)</f>
        <v>438974</v>
      </c>
    </row>
    <row r="19" spans="6:12" ht="12.75">
      <c r="F19" s="8"/>
      <c r="G19" s="8"/>
      <c r="H19" s="8"/>
      <c r="I19" s="8"/>
      <c r="J19" s="8"/>
      <c r="K19" s="8"/>
      <c r="L19" s="8"/>
    </row>
    <row r="20" spans="1:12" ht="12.75">
      <c r="A20" s="2" t="s">
        <v>228</v>
      </c>
      <c r="F20" s="8"/>
      <c r="G20" s="8"/>
      <c r="H20" s="8"/>
      <c r="I20" s="8"/>
      <c r="J20" s="8"/>
      <c r="K20" s="8"/>
      <c r="L20" s="8"/>
    </row>
    <row r="21" spans="2:12" ht="12.75">
      <c r="B21" s="2" t="s">
        <v>229</v>
      </c>
      <c r="F21" s="18">
        <v>0</v>
      </c>
      <c r="G21" s="18">
        <v>0</v>
      </c>
      <c r="H21" s="18">
        <v>1592</v>
      </c>
      <c r="I21" s="18">
        <v>0</v>
      </c>
      <c r="J21" s="18">
        <v>0</v>
      </c>
      <c r="K21" s="18">
        <v>0</v>
      </c>
      <c r="L21" s="3">
        <f>SUM(F21:K21)</f>
        <v>1592</v>
      </c>
    </row>
    <row r="22" spans="1:12" ht="12.75">
      <c r="A22" s="2" t="s">
        <v>254</v>
      </c>
      <c r="F22" s="18">
        <v>0</v>
      </c>
      <c r="G22" s="18">
        <v>0</v>
      </c>
      <c r="H22" s="18">
        <v>0</v>
      </c>
      <c r="I22" s="18">
        <v>133</v>
      </c>
      <c r="J22" s="18">
        <v>0</v>
      </c>
      <c r="K22" s="18">
        <v>-133</v>
      </c>
      <c r="L22" s="18">
        <f>SUM(F22:K22)</f>
        <v>0</v>
      </c>
    </row>
    <row r="23" spans="1:12" ht="12.75">
      <c r="A23" s="2" t="s">
        <v>230</v>
      </c>
      <c r="F23" s="10">
        <v>0</v>
      </c>
      <c r="G23" s="10">
        <v>0</v>
      </c>
      <c r="H23" s="10">
        <v>0</v>
      </c>
      <c r="I23" s="10">
        <v>0</v>
      </c>
      <c r="J23" s="7">
        <v>3155</v>
      </c>
      <c r="K23" s="10">
        <v>0</v>
      </c>
      <c r="L23" s="7">
        <f>SUM(F23:K23)</f>
        <v>3155</v>
      </c>
    </row>
    <row r="24" spans="1:12" ht="12.75">
      <c r="A24" s="2" t="s">
        <v>241</v>
      </c>
      <c r="F24" s="18">
        <f aca="true" t="shared" si="0" ref="F24:L24">SUM(F21:F23)</f>
        <v>0</v>
      </c>
      <c r="G24" s="18">
        <f t="shared" si="0"/>
        <v>0</v>
      </c>
      <c r="H24" s="18">
        <f t="shared" si="0"/>
        <v>1592</v>
      </c>
      <c r="I24" s="18">
        <f t="shared" si="0"/>
        <v>133</v>
      </c>
      <c r="J24" s="18">
        <f t="shared" si="0"/>
        <v>3155</v>
      </c>
      <c r="K24" s="18">
        <f t="shared" si="0"/>
        <v>-133</v>
      </c>
      <c r="L24" s="18">
        <f t="shared" si="0"/>
        <v>4747</v>
      </c>
    </row>
    <row r="25" spans="1:12" ht="12.75">
      <c r="A25" s="2" t="s">
        <v>132</v>
      </c>
      <c r="F25" s="10">
        <v>0</v>
      </c>
      <c r="G25" s="10">
        <v>0</v>
      </c>
      <c r="H25" s="10">
        <v>0</v>
      </c>
      <c r="I25" s="10">
        <v>0</v>
      </c>
      <c r="J25" s="10">
        <v>0</v>
      </c>
      <c r="K25" s="10">
        <v>40664</v>
      </c>
      <c r="L25" s="7">
        <f>SUM(F25:K25)</f>
        <v>40664</v>
      </c>
    </row>
    <row r="26" spans="1:12" ht="12.75">
      <c r="A26" s="2" t="s">
        <v>160</v>
      </c>
      <c r="F26" s="29">
        <f>SUM(F24:F25)</f>
        <v>0</v>
      </c>
      <c r="G26" s="29">
        <f aca="true" t="shared" si="1" ref="G26:L26">SUM(G24:G25)</f>
        <v>0</v>
      </c>
      <c r="H26" s="29">
        <f t="shared" si="1"/>
        <v>1592</v>
      </c>
      <c r="I26" s="29">
        <f t="shared" si="1"/>
        <v>133</v>
      </c>
      <c r="J26" s="29">
        <f t="shared" si="1"/>
        <v>3155</v>
      </c>
      <c r="K26" s="29">
        <f t="shared" si="1"/>
        <v>40531</v>
      </c>
      <c r="L26" s="29">
        <f t="shared" si="1"/>
        <v>45411</v>
      </c>
    </row>
    <row r="27" spans="6:12" ht="12.75">
      <c r="F27" s="22"/>
      <c r="G27" s="22"/>
      <c r="H27" s="22"/>
      <c r="I27" s="22"/>
      <c r="J27" s="22"/>
      <c r="K27" s="22"/>
      <c r="L27" s="8"/>
    </row>
    <row r="28" spans="1:12" ht="12.75">
      <c r="A28" s="2" t="s">
        <v>108</v>
      </c>
      <c r="F28" s="10">
        <f>SUM(F23:F25)</f>
        <v>0</v>
      </c>
      <c r="G28" s="10">
        <f>SUM(G23:G25)</f>
        <v>0</v>
      </c>
      <c r="H28" s="10">
        <v>0</v>
      </c>
      <c r="I28" s="10">
        <v>0</v>
      </c>
      <c r="J28" s="10">
        <v>0</v>
      </c>
      <c r="K28" s="10">
        <v>-24677</v>
      </c>
      <c r="L28" s="10">
        <f>SUM(F28:K28)</f>
        <v>-24677</v>
      </c>
    </row>
    <row r="29" spans="6:12" ht="12.75">
      <c r="F29" s="22"/>
      <c r="G29" s="22"/>
      <c r="H29" s="22"/>
      <c r="I29" s="22"/>
      <c r="J29" s="22"/>
      <c r="K29" s="22"/>
      <c r="L29" s="22"/>
    </row>
    <row r="30" spans="1:12" ht="13.5" thickBot="1">
      <c r="A30" s="2" t="s">
        <v>253</v>
      </c>
      <c r="F30" s="20">
        <f aca="true" t="shared" si="2" ref="F30:L30">F18+F26+F28</f>
        <v>91363</v>
      </c>
      <c r="G30" s="20">
        <f t="shared" si="2"/>
        <v>19654</v>
      </c>
      <c r="H30" s="20">
        <f t="shared" si="2"/>
        <v>17085</v>
      </c>
      <c r="I30" s="20">
        <f t="shared" si="2"/>
        <v>802</v>
      </c>
      <c r="J30" s="20">
        <f t="shared" si="2"/>
        <v>955</v>
      </c>
      <c r="K30" s="20">
        <f t="shared" si="2"/>
        <v>329849</v>
      </c>
      <c r="L30" s="20">
        <f t="shared" si="2"/>
        <v>459708</v>
      </c>
    </row>
    <row r="31" spans="6:12" ht="12.75">
      <c r="F31" s="8"/>
      <c r="G31" s="8"/>
      <c r="H31" s="8"/>
      <c r="I31" s="8"/>
      <c r="J31" s="8"/>
      <c r="K31" s="8"/>
      <c r="L31" s="8"/>
    </row>
    <row r="32" spans="1:12" ht="12.75">
      <c r="A32" s="2" t="s">
        <v>174</v>
      </c>
      <c r="F32" s="7">
        <v>91363</v>
      </c>
      <c r="G32" s="7">
        <v>19654</v>
      </c>
      <c r="H32" s="7">
        <v>17085</v>
      </c>
      <c r="I32" s="7">
        <v>802</v>
      </c>
      <c r="J32" s="7">
        <v>955</v>
      </c>
      <c r="K32" s="7">
        <v>329849</v>
      </c>
      <c r="L32" s="7">
        <f>SUM(F32:K32)</f>
        <v>459708</v>
      </c>
    </row>
    <row r="34" spans="1:12" ht="12.75">
      <c r="A34" s="2" t="s">
        <v>228</v>
      </c>
      <c r="F34" s="8"/>
      <c r="G34" s="8"/>
      <c r="H34" s="8"/>
      <c r="I34" s="8"/>
      <c r="J34" s="8"/>
      <c r="K34" s="8"/>
      <c r="L34" s="8"/>
    </row>
    <row r="35" spans="2:12" ht="12.75">
      <c r="B35" s="2" t="s">
        <v>229</v>
      </c>
      <c r="F35" s="18">
        <v>0</v>
      </c>
      <c r="G35" s="18">
        <v>0</v>
      </c>
      <c r="H35" s="18">
        <v>219</v>
      </c>
      <c r="I35" s="18">
        <v>0</v>
      </c>
      <c r="J35" s="18">
        <v>0</v>
      </c>
      <c r="K35" s="18">
        <v>0</v>
      </c>
      <c r="L35" s="3">
        <f>SUM(F35:K35)</f>
        <v>219</v>
      </c>
    </row>
    <row r="36" spans="1:12" ht="12.75">
      <c r="A36" s="2" t="s">
        <v>279</v>
      </c>
      <c r="F36" s="18">
        <v>0</v>
      </c>
      <c r="G36" s="18">
        <v>0</v>
      </c>
      <c r="H36" s="18">
        <v>-484</v>
      </c>
      <c r="I36" s="18">
        <v>0</v>
      </c>
      <c r="J36" s="18">
        <v>0</v>
      </c>
      <c r="K36" s="18">
        <v>484</v>
      </c>
      <c r="L36" s="18">
        <f>SUM(F36:K36)</f>
        <v>0</v>
      </c>
    </row>
    <row r="37" spans="1:12" ht="12.75">
      <c r="A37" s="2" t="s">
        <v>239</v>
      </c>
      <c r="F37" s="22">
        <v>0</v>
      </c>
      <c r="G37" s="22">
        <v>0</v>
      </c>
      <c r="H37" s="22">
        <v>0</v>
      </c>
      <c r="I37" s="22">
        <v>0</v>
      </c>
      <c r="J37" s="8">
        <v>-6526</v>
      </c>
      <c r="K37" s="22">
        <v>0</v>
      </c>
      <c r="L37" s="8">
        <f>SUM(F37:K37)</f>
        <v>-6526</v>
      </c>
    </row>
    <row r="38" spans="1:12" ht="12.75">
      <c r="A38" s="2" t="s">
        <v>280</v>
      </c>
      <c r="F38" s="22"/>
      <c r="G38" s="22"/>
      <c r="H38" s="22"/>
      <c r="I38" s="22"/>
      <c r="J38" s="8"/>
      <c r="K38" s="22"/>
      <c r="L38" s="8"/>
    </row>
    <row r="39" spans="2:12" ht="12.75">
      <c r="B39" s="2" t="s">
        <v>240</v>
      </c>
      <c r="F39" s="22">
        <v>0</v>
      </c>
      <c r="G39" s="22">
        <v>0</v>
      </c>
      <c r="H39" s="22">
        <v>0</v>
      </c>
      <c r="I39" s="22">
        <v>0</v>
      </c>
      <c r="J39" s="8">
        <v>-1079</v>
      </c>
      <c r="K39" s="22">
        <v>0</v>
      </c>
      <c r="L39" s="8">
        <f>SUM(F39:K39)</f>
        <v>-1079</v>
      </c>
    </row>
    <row r="40" spans="1:12" ht="12.75">
      <c r="A40" s="2" t="s">
        <v>297</v>
      </c>
      <c r="F40" s="10">
        <v>0</v>
      </c>
      <c r="G40" s="10">
        <v>0</v>
      </c>
      <c r="H40" s="10">
        <v>0</v>
      </c>
      <c r="I40" s="10">
        <v>-802</v>
      </c>
      <c r="J40" s="10">
        <v>0</v>
      </c>
      <c r="K40" s="10">
        <v>802</v>
      </c>
      <c r="L40" s="10">
        <f>SUM(F40:K40)</f>
        <v>0</v>
      </c>
    </row>
    <row r="41" spans="1:12" ht="12.75">
      <c r="A41" s="2" t="s">
        <v>298</v>
      </c>
      <c r="F41" s="22">
        <f>SUM(F35:F40)</f>
        <v>0</v>
      </c>
      <c r="G41" s="22">
        <f aca="true" t="shared" si="3" ref="G41:L41">SUM(G35:G40)</f>
        <v>0</v>
      </c>
      <c r="H41" s="22">
        <f t="shared" si="3"/>
        <v>-265</v>
      </c>
      <c r="I41" s="22">
        <f t="shared" si="3"/>
        <v>-802</v>
      </c>
      <c r="J41" s="22">
        <f t="shared" si="3"/>
        <v>-7605</v>
      </c>
      <c r="K41" s="22">
        <f t="shared" si="3"/>
        <v>1286</v>
      </c>
      <c r="L41" s="22">
        <f t="shared" si="3"/>
        <v>-7386</v>
      </c>
    </row>
    <row r="42" spans="1:12" ht="12.75">
      <c r="A42" s="2" t="s">
        <v>132</v>
      </c>
      <c r="F42" s="10">
        <v>0</v>
      </c>
      <c r="G42" s="10">
        <v>0</v>
      </c>
      <c r="H42" s="10">
        <v>0</v>
      </c>
      <c r="I42" s="10">
        <v>0</v>
      </c>
      <c r="J42" s="10">
        <v>0</v>
      </c>
      <c r="K42" s="10">
        <v>97721</v>
      </c>
      <c r="L42" s="7">
        <f>SUM(F42:K42)</f>
        <v>97721</v>
      </c>
    </row>
    <row r="43" spans="1:12" ht="12.75">
      <c r="A43" s="2" t="s">
        <v>299</v>
      </c>
      <c r="F43" s="10">
        <f aca="true" t="shared" si="4" ref="F43:L43">SUM(F41:F42)</f>
        <v>0</v>
      </c>
      <c r="G43" s="10">
        <f t="shared" si="4"/>
        <v>0</v>
      </c>
      <c r="H43" s="10">
        <f t="shared" si="4"/>
        <v>-265</v>
      </c>
      <c r="I43" s="10">
        <f t="shared" si="4"/>
        <v>-802</v>
      </c>
      <c r="J43" s="10">
        <f t="shared" si="4"/>
        <v>-7605</v>
      </c>
      <c r="K43" s="10">
        <f t="shared" si="4"/>
        <v>99007</v>
      </c>
      <c r="L43" s="10">
        <f t="shared" si="4"/>
        <v>90335</v>
      </c>
    </row>
    <row r="44" spans="6:12" ht="12.75">
      <c r="F44" s="22"/>
      <c r="G44" s="22"/>
      <c r="H44" s="22"/>
      <c r="I44" s="22"/>
      <c r="J44" s="22"/>
      <c r="K44" s="22"/>
      <c r="L44" s="22"/>
    </row>
    <row r="45" spans="1:12" ht="12.75">
      <c r="A45" s="2" t="s">
        <v>108</v>
      </c>
      <c r="F45" s="10">
        <f>SUM(F37:F42)</f>
        <v>0</v>
      </c>
      <c r="G45" s="10">
        <f>SUM(G37:G42)</f>
        <v>0</v>
      </c>
      <c r="H45" s="10">
        <v>0</v>
      </c>
      <c r="I45" s="10">
        <v>0</v>
      </c>
      <c r="J45" s="10">
        <v>0</v>
      </c>
      <c r="K45" s="10">
        <v>-47326</v>
      </c>
      <c r="L45" s="10">
        <f>SUM(F45:K45)</f>
        <v>-47326</v>
      </c>
    </row>
    <row r="46" spans="6:12" ht="12.75">
      <c r="F46" s="22"/>
      <c r="G46" s="22"/>
      <c r="H46" s="22"/>
      <c r="I46" s="22"/>
      <c r="J46" s="22"/>
      <c r="K46" s="22"/>
      <c r="L46" s="22"/>
    </row>
    <row r="47" spans="1:12" ht="13.5" thickBot="1">
      <c r="A47" s="2" t="s">
        <v>255</v>
      </c>
      <c r="F47" s="20">
        <f aca="true" t="shared" si="5" ref="F47:L47">F32+F43+F45</f>
        <v>91363</v>
      </c>
      <c r="G47" s="20">
        <f t="shared" si="5"/>
        <v>19654</v>
      </c>
      <c r="H47" s="20">
        <f t="shared" si="5"/>
        <v>16820</v>
      </c>
      <c r="I47" s="53">
        <f t="shared" si="5"/>
        <v>0</v>
      </c>
      <c r="J47" s="20">
        <f t="shared" si="5"/>
        <v>-6650</v>
      </c>
      <c r="K47" s="20">
        <f t="shared" si="5"/>
        <v>381530</v>
      </c>
      <c r="L47" s="20">
        <f t="shared" si="5"/>
        <v>502717</v>
      </c>
    </row>
    <row r="49" spans="6:12" ht="12.75">
      <c r="F49" s="8"/>
      <c r="G49" s="8"/>
      <c r="H49" s="8"/>
      <c r="I49" s="8"/>
      <c r="J49" s="8"/>
      <c r="K49" s="8"/>
      <c r="L49" s="8"/>
    </row>
    <row r="50" spans="1:12" ht="15" customHeight="1">
      <c r="A50" s="23"/>
      <c r="B50" s="23"/>
      <c r="C50" s="23"/>
      <c r="D50" s="23"/>
      <c r="E50" s="23"/>
      <c r="F50" s="23"/>
      <c r="G50" s="23"/>
      <c r="H50" s="23"/>
      <c r="I50" s="23"/>
      <c r="J50" s="23"/>
      <c r="K50" s="23"/>
      <c r="L50" s="23"/>
    </row>
    <row r="51" spans="1:12" ht="12.75">
      <c r="A51" s="24"/>
      <c r="B51" s="24"/>
      <c r="C51" s="24"/>
      <c r="D51" s="24"/>
      <c r="E51" s="24"/>
      <c r="F51" s="24"/>
      <c r="G51" s="24"/>
      <c r="H51" s="24"/>
      <c r="I51" s="24"/>
      <c r="J51" s="24"/>
      <c r="K51" s="24"/>
      <c r="L51" s="24"/>
    </row>
  </sheetData>
  <sheetProtection/>
  <mergeCells count="2">
    <mergeCell ref="F8:L8"/>
    <mergeCell ref="G10:J10"/>
  </mergeCells>
  <printOptions/>
  <pageMargins left="1.14173228346457" right="0" top="0.393700787401575" bottom="0.446850394" header="0.196850393700787" footer="0.446850394"/>
  <pageSetup firstPageNumber="3" useFirstPageNumber="1" horizontalDpi="1200" verticalDpi="1200" orientation="portrait" paperSize="9" scale="78" r:id="rId1"/>
  <headerFooter alignWithMargins="0">
    <oddFooter>&amp;C&amp;"Arial,Regular"&amp;P</oddFooter>
  </headerFooter>
</worksheet>
</file>

<file path=xl/worksheets/sheet4.xml><?xml version="1.0" encoding="utf-8"?>
<worksheet xmlns="http://schemas.openxmlformats.org/spreadsheetml/2006/main" xmlns:r="http://schemas.openxmlformats.org/officeDocument/2006/relationships">
  <dimension ref="A1:L46"/>
  <sheetViews>
    <sheetView showGridLines="0" zoomScalePageLayoutView="0" workbookViewId="0" topLeftCell="A19">
      <selection activeCell="A38" sqref="A38"/>
    </sheetView>
  </sheetViews>
  <sheetFormatPr defaultColWidth="9.140625" defaultRowHeight="13.5"/>
  <cols>
    <col min="1" max="1" width="2.7109375" style="2" customWidth="1"/>
    <col min="2" max="4" width="9.140625" style="2" customWidth="1"/>
    <col min="5" max="5" width="11.140625" style="2" customWidth="1"/>
    <col min="6" max="6" width="16.7109375" style="2" customWidth="1"/>
    <col min="7" max="7" width="10.28125" style="25" bestFit="1" customWidth="1"/>
    <col min="8" max="8" width="2.7109375" style="2" customWidth="1"/>
    <col min="9" max="9" width="10.28125" style="25" bestFit="1" customWidth="1"/>
    <col min="10" max="16384" width="9.140625" style="2" customWidth="1"/>
  </cols>
  <sheetData>
    <row r="1" spans="1:11" ht="12.75">
      <c r="A1" s="1" t="s">
        <v>171</v>
      </c>
      <c r="E1" s="3"/>
      <c r="F1" s="3"/>
      <c r="G1" s="3"/>
      <c r="H1" s="3"/>
      <c r="I1" s="3"/>
      <c r="K1" s="3"/>
    </row>
    <row r="2" spans="1:12" ht="12.75">
      <c r="A2" s="1" t="s">
        <v>0</v>
      </c>
      <c r="G2" s="3"/>
      <c r="H2" s="3"/>
      <c r="I2" s="3"/>
      <c r="J2" s="3"/>
      <c r="L2" s="3"/>
    </row>
    <row r="3" spans="7:12" ht="12.75">
      <c r="G3" s="3"/>
      <c r="H3" s="3"/>
      <c r="I3" s="3"/>
      <c r="J3" s="3"/>
      <c r="L3" s="3"/>
    </row>
    <row r="4" spans="1:12" ht="12.75">
      <c r="A4" s="1" t="s">
        <v>77</v>
      </c>
      <c r="G4" s="3"/>
      <c r="H4" s="3"/>
      <c r="I4" s="3"/>
      <c r="J4" s="3"/>
      <c r="L4" s="3"/>
    </row>
    <row r="5" spans="1:11" ht="12.75">
      <c r="A5" s="1" t="s">
        <v>252</v>
      </c>
      <c r="E5" s="3"/>
      <c r="F5" s="3"/>
      <c r="G5" s="3"/>
      <c r="H5" s="3"/>
      <c r="I5" s="3"/>
      <c r="K5" s="3"/>
    </row>
    <row r="7" spans="7:9" ht="12.75">
      <c r="G7" s="5" t="s">
        <v>247</v>
      </c>
      <c r="I7" s="5" t="s">
        <v>159</v>
      </c>
    </row>
    <row r="8" spans="7:9" ht="12.75">
      <c r="G8" s="6" t="s">
        <v>9</v>
      </c>
      <c r="I8" s="6" t="s">
        <v>9</v>
      </c>
    </row>
    <row r="9" ht="12.75">
      <c r="A9" s="1" t="s">
        <v>78</v>
      </c>
    </row>
    <row r="10" ht="9" customHeight="1"/>
    <row r="11" spans="1:9" ht="12.75">
      <c r="A11" s="2" t="s">
        <v>11</v>
      </c>
      <c r="G11" s="18">
        <v>123805</v>
      </c>
      <c r="I11" s="25">
        <v>53052</v>
      </c>
    </row>
    <row r="12" ht="12.75">
      <c r="A12" s="2" t="s">
        <v>14</v>
      </c>
    </row>
    <row r="13" spans="2:9" ht="12.75">
      <c r="B13" s="2" t="s">
        <v>15</v>
      </c>
      <c r="G13" s="18">
        <v>-21024</v>
      </c>
      <c r="I13" s="25">
        <v>-4777</v>
      </c>
    </row>
    <row r="14" spans="2:9" ht="12.75">
      <c r="B14" s="2" t="s">
        <v>16</v>
      </c>
      <c r="G14" s="10">
        <v>-5569</v>
      </c>
      <c r="H14" s="26"/>
      <c r="I14" s="27">
        <v>-5150</v>
      </c>
    </row>
    <row r="15" spans="1:9" ht="12.75">
      <c r="A15" s="2" t="s">
        <v>17</v>
      </c>
      <c r="G15" s="18">
        <f>SUM(G11:G14)</f>
        <v>97212</v>
      </c>
      <c r="I15" s="25">
        <f>SUM(I11:I14)</f>
        <v>43125</v>
      </c>
    </row>
    <row r="16" ht="12.75">
      <c r="A16" s="2" t="s">
        <v>18</v>
      </c>
    </row>
    <row r="17" spans="2:9" ht="12.75">
      <c r="B17" s="2" t="s">
        <v>19</v>
      </c>
      <c r="G17" s="18">
        <v>-4861</v>
      </c>
      <c r="I17" s="25">
        <v>-1542</v>
      </c>
    </row>
    <row r="18" spans="2:9" ht="12.75">
      <c r="B18" s="2" t="s">
        <v>20</v>
      </c>
      <c r="G18" s="10">
        <v>3077</v>
      </c>
      <c r="H18" s="26"/>
      <c r="I18" s="27">
        <v>1134</v>
      </c>
    </row>
    <row r="19" spans="1:9" ht="12.75">
      <c r="A19" s="2" t="s">
        <v>21</v>
      </c>
      <c r="G19" s="22">
        <f>SUM(G15:G18)</f>
        <v>95428</v>
      </c>
      <c r="I19" s="25">
        <f>SUM(I15:I18)</f>
        <v>42717</v>
      </c>
    </row>
    <row r="20" spans="1:9" ht="12.75">
      <c r="A20" s="2" t="s">
        <v>127</v>
      </c>
      <c r="G20" s="22">
        <v>-21519</v>
      </c>
      <c r="I20" s="25">
        <v>-11541</v>
      </c>
    </row>
    <row r="21" ht="9" customHeight="1">
      <c r="G21" s="28"/>
    </row>
    <row r="22" spans="1:9" ht="12.75">
      <c r="A22" s="2" t="s">
        <v>67</v>
      </c>
      <c r="G22" s="29">
        <f>SUM(G19:G21)</f>
        <v>73909</v>
      </c>
      <c r="H22" s="30"/>
      <c r="I22" s="31">
        <f>SUM(I19:I21)</f>
        <v>31176</v>
      </c>
    </row>
    <row r="23" ht="10.5" customHeight="1"/>
    <row r="24" ht="12.75">
      <c r="A24" s="1" t="s">
        <v>79</v>
      </c>
    </row>
    <row r="25" ht="9" customHeight="1"/>
    <row r="26" spans="1:9" ht="12.75">
      <c r="A26" s="2" t="s">
        <v>22</v>
      </c>
      <c r="G26" s="18">
        <v>-800</v>
      </c>
      <c r="I26" s="25">
        <v>-1052</v>
      </c>
    </row>
    <row r="27" spans="1:9" ht="12.75">
      <c r="A27" s="2" t="s">
        <v>125</v>
      </c>
      <c r="G27" s="18">
        <v>13877</v>
      </c>
      <c r="I27" s="18">
        <v>-2616</v>
      </c>
    </row>
    <row r="28" spans="1:9" ht="12.75">
      <c r="A28" s="2" t="s">
        <v>155</v>
      </c>
      <c r="G28" s="18">
        <v>-8140</v>
      </c>
      <c r="I28" s="18">
        <v>0</v>
      </c>
    </row>
    <row r="29" spans="1:9" ht="12.75">
      <c r="A29" s="2" t="s">
        <v>1</v>
      </c>
      <c r="G29" s="18">
        <v>-563</v>
      </c>
      <c r="I29" s="18">
        <v>5359</v>
      </c>
    </row>
    <row r="30" spans="1:9" ht="12.75">
      <c r="A30" s="2" t="s">
        <v>256</v>
      </c>
      <c r="G30" s="18">
        <v>-103</v>
      </c>
      <c r="I30" s="18">
        <v>-16</v>
      </c>
    </row>
    <row r="31" spans="1:9" ht="12.75">
      <c r="A31" s="2" t="s">
        <v>66</v>
      </c>
      <c r="G31" s="18">
        <v>4018</v>
      </c>
      <c r="I31" s="25">
        <v>3424</v>
      </c>
    </row>
    <row r="32" spans="1:9" ht="12.75">
      <c r="A32" s="2" t="s">
        <v>120</v>
      </c>
      <c r="G32" s="18">
        <v>1397</v>
      </c>
      <c r="I32" s="25">
        <v>1487</v>
      </c>
    </row>
    <row r="33" ht="9" customHeight="1"/>
    <row r="34" spans="1:9" ht="12.75">
      <c r="A34" s="2" t="s">
        <v>242</v>
      </c>
      <c r="G34" s="29">
        <f>SUM(G26:G33)</f>
        <v>9686</v>
      </c>
      <c r="H34" s="30"/>
      <c r="I34" s="31">
        <f>SUM(I26:I33)</f>
        <v>6586</v>
      </c>
    </row>
    <row r="35" ht="10.5" customHeight="1"/>
    <row r="36" ht="12.75">
      <c r="A36" s="1" t="s">
        <v>231</v>
      </c>
    </row>
    <row r="37" spans="1:9" ht="12.75">
      <c r="A37" s="2" t="s">
        <v>108</v>
      </c>
      <c r="G37" s="27">
        <v>-47326</v>
      </c>
      <c r="H37" s="26"/>
      <c r="I37" s="27">
        <v>-24677</v>
      </c>
    </row>
    <row r="38" ht="10.5" customHeight="1"/>
    <row r="39" spans="1:9" ht="12.75">
      <c r="A39" s="1" t="s">
        <v>181</v>
      </c>
      <c r="G39" s="25">
        <f>+G22+G34+G37</f>
        <v>36269</v>
      </c>
      <c r="I39" s="25">
        <f>+I22+I34+I37</f>
        <v>13085</v>
      </c>
    </row>
    <row r="40" spans="1:9" ht="12.75">
      <c r="A40" s="1" t="s">
        <v>80</v>
      </c>
      <c r="G40" s="25">
        <v>1062</v>
      </c>
      <c r="I40" s="25">
        <v>-85</v>
      </c>
    </row>
    <row r="41" spans="1:9" ht="12.75">
      <c r="A41" s="1" t="s">
        <v>121</v>
      </c>
      <c r="G41" s="25">
        <v>122228</v>
      </c>
      <c r="I41" s="25">
        <v>109228</v>
      </c>
    </row>
    <row r="42" ht="9" customHeight="1"/>
    <row r="43" spans="1:9" ht="13.5" thickBot="1">
      <c r="A43" s="1" t="s">
        <v>124</v>
      </c>
      <c r="G43" s="33">
        <f>SUM(G39:G42)</f>
        <v>159559</v>
      </c>
      <c r="H43" s="34"/>
      <c r="I43" s="33">
        <f>SUM(I39:I42)</f>
        <v>122228</v>
      </c>
    </row>
    <row r="44" ht="9" customHeight="1"/>
    <row r="45" spans="1:10" ht="12.75">
      <c r="A45" s="81"/>
      <c r="B45" s="82"/>
      <c r="C45" s="82"/>
      <c r="D45" s="82"/>
      <c r="E45" s="82"/>
      <c r="F45" s="82"/>
      <c r="G45" s="82"/>
      <c r="H45" s="82"/>
      <c r="I45" s="82"/>
      <c r="J45" s="14"/>
    </row>
    <row r="46" spans="1:10" ht="15" customHeight="1">
      <c r="A46" s="15"/>
      <c r="B46" s="15"/>
      <c r="C46" s="15"/>
      <c r="D46" s="15"/>
      <c r="E46" s="15"/>
      <c r="F46" s="15"/>
      <c r="G46" s="15"/>
      <c r="H46" s="15"/>
      <c r="I46" s="15"/>
      <c r="J46" s="14"/>
    </row>
  </sheetData>
  <sheetProtection/>
  <mergeCells count="1">
    <mergeCell ref="A45:I45"/>
  </mergeCells>
  <printOptions/>
  <pageMargins left="1.14173228346457" right="0" top="0.393700787401575" bottom="0.196850393700787" header="0.196850393700787" footer="0.196850393700787"/>
  <pageSetup firstPageNumber="4" useFirstPageNumber="1" horizontalDpi="1200" verticalDpi="1200" orientation="portrait" paperSize="9" r:id="rId1"/>
  <headerFooter alignWithMargins="0">
    <oddFooter>&amp;C&amp;"Arial,Regular"&amp;P</oddFooter>
  </headerFooter>
</worksheet>
</file>

<file path=xl/worksheets/sheet5.xml><?xml version="1.0" encoding="utf-8"?>
<worksheet xmlns="http://schemas.openxmlformats.org/spreadsheetml/2006/main" xmlns:r="http://schemas.openxmlformats.org/officeDocument/2006/relationships">
  <dimension ref="A1:M315"/>
  <sheetViews>
    <sheetView showGridLines="0" tabSelected="1" view="pageBreakPreview" zoomScaleSheetLayoutView="100" workbookViewId="0" topLeftCell="A146">
      <selection activeCell="B163" sqref="B163"/>
    </sheetView>
  </sheetViews>
  <sheetFormatPr defaultColWidth="9.140625" defaultRowHeight="13.5"/>
  <cols>
    <col min="1" max="1" width="5.28125" style="2" customWidth="1"/>
    <col min="2" max="2" width="4.7109375" style="2" customWidth="1"/>
    <col min="3" max="3" width="4.57421875" style="2" customWidth="1"/>
    <col min="4" max="4" width="14.8515625" style="2" customWidth="1"/>
    <col min="5" max="5" width="14.421875" style="2" customWidth="1"/>
    <col min="6" max="6" width="15.28125" style="2" bestFit="1" customWidth="1"/>
    <col min="7" max="7" width="11.00390625" style="2" customWidth="1"/>
    <col min="8" max="8" width="16.421875" style="2" bestFit="1" customWidth="1"/>
    <col min="9" max="9" width="14.57421875" style="2" customWidth="1"/>
    <col min="10" max="10" width="8.8515625" style="2" customWidth="1"/>
    <col min="11" max="16384" width="9.140625" style="2" customWidth="1"/>
  </cols>
  <sheetData>
    <row r="1" spans="1:11" ht="12.75">
      <c r="A1" s="1" t="s">
        <v>171</v>
      </c>
      <c r="E1" s="3"/>
      <c r="F1" s="3"/>
      <c r="G1" s="3"/>
      <c r="H1" s="3"/>
      <c r="I1" s="3"/>
      <c r="K1" s="3"/>
    </row>
    <row r="2" spans="1:13" ht="12.75">
      <c r="A2" s="1" t="s">
        <v>0</v>
      </c>
      <c r="B2" s="1"/>
      <c r="C2" s="1"/>
      <c r="H2" s="3"/>
      <c r="I2" s="3"/>
      <c r="J2" s="3"/>
      <c r="K2" s="3"/>
      <c r="M2" s="3"/>
    </row>
    <row r="3" spans="8:13" ht="12.75">
      <c r="H3" s="3"/>
      <c r="I3" s="3"/>
      <c r="J3" s="3"/>
      <c r="K3" s="3"/>
      <c r="M3" s="3"/>
    </row>
    <row r="4" spans="1:13" ht="12.75">
      <c r="A4" s="1" t="s">
        <v>257</v>
      </c>
      <c r="B4" s="1"/>
      <c r="C4" s="1"/>
      <c r="H4" s="3"/>
      <c r="I4" s="3"/>
      <c r="J4" s="3"/>
      <c r="K4" s="3"/>
      <c r="M4" s="3"/>
    </row>
    <row r="5" spans="1:13" ht="12.75">
      <c r="A5" s="1"/>
      <c r="B5" s="1"/>
      <c r="C5" s="1"/>
      <c r="H5" s="3"/>
      <c r="I5" s="3"/>
      <c r="J5" s="3"/>
      <c r="K5" s="3"/>
      <c r="M5" s="3"/>
    </row>
    <row r="6" spans="1:13" ht="12.75">
      <c r="A6" s="35" t="s">
        <v>36</v>
      </c>
      <c r="B6" s="81" t="s">
        <v>122</v>
      </c>
      <c r="C6" s="82"/>
      <c r="D6" s="82"/>
      <c r="E6" s="82"/>
      <c r="F6" s="82"/>
      <c r="G6" s="82"/>
      <c r="H6" s="82"/>
      <c r="I6" s="82"/>
      <c r="J6" s="14"/>
      <c r="K6" s="14"/>
      <c r="L6" s="15"/>
      <c r="M6" s="3"/>
    </row>
    <row r="7" spans="1:13" ht="9" customHeight="1">
      <c r="A7" s="1"/>
      <c r="B7" s="1"/>
      <c r="C7" s="1"/>
      <c r="H7" s="3"/>
      <c r="I7" s="3"/>
      <c r="J7" s="3"/>
      <c r="K7" s="3"/>
      <c r="M7" s="3"/>
    </row>
    <row r="8" spans="1:13" ht="12.75">
      <c r="A8" s="1" t="s">
        <v>23</v>
      </c>
      <c r="B8" s="1" t="s">
        <v>81</v>
      </c>
      <c r="H8" s="3"/>
      <c r="I8" s="3"/>
      <c r="J8" s="3"/>
      <c r="K8" s="3"/>
      <c r="M8" s="3"/>
    </row>
    <row r="9" ht="9" customHeight="1"/>
    <row r="10" spans="2:11" ht="30" customHeight="1">
      <c r="B10" s="82" t="s">
        <v>123</v>
      </c>
      <c r="C10" s="82"/>
      <c r="D10" s="82"/>
      <c r="E10" s="82"/>
      <c r="F10" s="82"/>
      <c r="G10" s="82"/>
      <c r="H10" s="82"/>
      <c r="I10" s="82"/>
      <c r="J10" s="14"/>
      <c r="K10" s="14"/>
    </row>
    <row r="11" ht="6.75" customHeight="1"/>
    <row r="12" spans="2:11" ht="30" customHeight="1">
      <c r="B12" s="82" t="s">
        <v>182</v>
      </c>
      <c r="C12" s="82"/>
      <c r="D12" s="82"/>
      <c r="E12" s="82"/>
      <c r="F12" s="82"/>
      <c r="G12" s="82"/>
      <c r="H12" s="82"/>
      <c r="I12" s="82"/>
      <c r="J12" s="14"/>
      <c r="K12" s="14"/>
    </row>
    <row r="13" spans="2:11" ht="6.75" customHeight="1">
      <c r="B13" s="14"/>
      <c r="C13" s="14"/>
      <c r="D13" s="14"/>
      <c r="E13" s="14"/>
      <c r="F13" s="14"/>
      <c r="G13" s="14"/>
      <c r="H13" s="14"/>
      <c r="I13" s="14"/>
      <c r="J13" s="14"/>
      <c r="K13" s="14"/>
    </row>
    <row r="14" spans="2:11" ht="54" customHeight="1">
      <c r="B14" s="82" t="s">
        <v>309</v>
      </c>
      <c r="C14" s="82"/>
      <c r="D14" s="82"/>
      <c r="E14" s="82"/>
      <c r="F14" s="82"/>
      <c r="G14" s="82"/>
      <c r="H14" s="82"/>
      <c r="I14" s="82"/>
      <c r="J14" s="14"/>
      <c r="K14" s="14"/>
    </row>
    <row r="15" spans="2:11" ht="6.75" customHeight="1">
      <c r="B15" s="14"/>
      <c r="C15" s="14"/>
      <c r="D15" s="14"/>
      <c r="E15" s="14"/>
      <c r="F15" s="14"/>
      <c r="G15" s="14"/>
      <c r="H15" s="14"/>
      <c r="I15" s="14"/>
      <c r="J15" s="14"/>
      <c r="K15" s="14"/>
    </row>
    <row r="16" spans="2:11" ht="12.75">
      <c r="B16" s="86" t="s">
        <v>183</v>
      </c>
      <c r="C16" s="86"/>
      <c r="D16" s="86" t="s">
        <v>184</v>
      </c>
      <c r="E16" s="86"/>
      <c r="F16" s="14"/>
      <c r="G16" s="14"/>
      <c r="H16" s="14"/>
      <c r="I16" s="14"/>
      <c r="J16" s="14"/>
      <c r="K16" s="14"/>
    </row>
    <row r="17" spans="2:11" ht="12.75">
      <c r="B17" s="86" t="s">
        <v>185</v>
      </c>
      <c r="C17" s="86"/>
      <c r="D17" s="86" t="s">
        <v>186</v>
      </c>
      <c r="E17" s="86"/>
      <c r="F17" s="14"/>
      <c r="G17" s="14"/>
      <c r="H17" s="14"/>
      <c r="I17" s="14"/>
      <c r="J17" s="14"/>
      <c r="K17" s="14"/>
    </row>
    <row r="18" spans="2:11" ht="12.75">
      <c r="B18" s="86" t="s">
        <v>187</v>
      </c>
      <c r="C18" s="86"/>
      <c r="D18" s="86" t="s">
        <v>188</v>
      </c>
      <c r="E18" s="86"/>
      <c r="F18" s="86"/>
      <c r="G18" s="86"/>
      <c r="H18" s="86"/>
      <c r="I18" s="86"/>
      <c r="J18" s="14"/>
      <c r="K18" s="14"/>
    </row>
    <row r="19" spans="2:11" ht="27" customHeight="1">
      <c r="B19" s="82" t="s">
        <v>310</v>
      </c>
      <c r="C19" s="82"/>
      <c r="D19" s="82"/>
      <c r="E19" s="82"/>
      <c r="F19" s="82"/>
      <c r="G19" s="82"/>
      <c r="H19" s="82"/>
      <c r="I19" s="82"/>
      <c r="J19" s="14"/>
      <c r="K19" s="14"/>
    </row>
    <row r="20" spans="2:11" ht="27.75" customHeight="1">
      <c r="B20" s="82" t="s">
        <v>311</v>
      </c>
      <c r="C20" s="82"/>
      <c r="D20" s="82"/>
      <c r="E20" s="82"/>
      <c r="F20" s="82"/>
      <c r="G20" s="82"/>
      <c r="H20" s="82"/>
      <c r="I20" s="82"/>
      <c r="J20" s="14"/>
      <c r="K20" s="14"/>
    </row>
    <row r="21" spans="2:11" ht="12.75">
      <c r="B21" s="86" t="s">
        <v>189</v>
      </c>
      <c r="C21" s="86"/>
      <c r="D21" s="86" t="s">
        <v>190</v>
      </c>
      <c r="E21" s="86"/>
      <c r="F21" s="14"/>
      <c r="G21" s="14"/>
      <c r="H21" s="14"/>
      <c r="I21" s="14"/>
      <c r="J21" s="14"/>
      <c r="K21" s="14"/>
    </row>
    <row r="22" spans="2:11" ht="12.75">
      <c r="B22" s="86" t="s">
        <v>191</v>
      </c>
      <c r="C22" s="86"/>
      <c r="D22" s="86" t="s">
        <v>192</v>
      </c>
      <c r="E22" s="86"/>
      <c r="F22" s="14"/>
      <c r="G22" s="14"/>
      <c r="H22" s="14"/>
      <c r="I22" s="14"/>
      <c r="J22" s="14"/>
      <c r="K22" s="14"/>
    </row>
    <row r="23" spans="2:11" ht="12.75">
      <c r="B23" s="86" t="s">
        <v>193</v>
      </c>
      <c r="C23" s="86"/>
      <c r="D23" s="86" t="s">
        <v>194</v>
      </c>
      <c r="E23" s="86"/>
      <c r="F23" s="14"/>
      <c r="G23" s="14"/>
      <c r="H23" s="14"/>
      <c r="I23" s="14"/>
      <c r="J23" s="14"/>
      <c r="K23" s="14"/>
    </row>
    <row r="24" spans="2:11" ht="12.75">
      <c r="B24" s="86" t="s">
        <v>195</v>
      </c>
      <c r="C24" s="86"/>
      <c r="D24" s="86" t="s">
        <v>10</v>
      </c>
      <c r="E24" s="86"/>
      <c r="F24" s="14"/>
      <c r="G24" s="14"/>
      <c r="H24" s="14"/>
      <c r="I24" s="14"/>
      <c r="J24" s="14"/>
      <c r="K24" s="14"/>
    </row>
    <row r="25" spans="2:11" ht="12.75" customHeight="1">
      <c r="B25" s="86" t="s">
        <v>196</v>
      </c>
      <c r="C25" s="86"/>
      <c r="D25" s="86" t="s">
        <v>197</v>
      </c>
      <c r="E25" s="86"/>
      <c r="F25" s="86"/>
      <c r="G25" s="86"/>
      <c r="H25" s="86"/>
      <c r="I25" s="86"/>
      <c r="J25" s="14"/>
      <c r="K25" s="14"/>
    </row>
    <row r="26" spans="2:11" ht="12.75">
      <c r="B26" s="86" t="s">
        <v>198</v>
      </c>
      <c r="C26" s="86"/>
      <c r="D26" s="86" t="s">
        <v>199</v>
      </c>
      <c r="E26" s="86"/>
      <c r="F26" s="86"/>
      <c r="G26" s="86"/>
      <c r="H26" s="86"/>
      <c r="I26" s="86"/>
      <c r="J26" s="14"/>
      <c r="K26" s="14"/>
    </row>
    <row r="27" spans="2:11" ht="12.75">
      <c r="B27" s="86" t="s">
        <v>200</v>
      </c>
      <c r="C27" s="86"/>
      <c r="D27" s="86" t="s">
        <v>201</v>
      </c>
      <c r="E27" s="86"/>
      <c r="F27" s="86"/>
      <c r="G27" s="86"/>
      <c r="H27" s="86"/>
      <c r="I27" s="86"/>
      <c r="J27" s="14"/>
      <c r="K27" s="14"/>
    </row>
    <row r="28" spans="2:11" ht="12.75">
      <c r="B28" s="82" t="s">
        <v>300</v>
      </c>
      <c r="C28" s="82"/>
      <c r="D28" s="82"/>
      <c r="E28" s="82"/>
      <c r="F28" s="82"/>
      <c r="G28" s="82"/>
      <c r="H28" s="82"/>
      <c r="I28" s="82"/>
      <c r="J28" s="14"/>
      <c r="K28" s="14"/>
    </row>
    <row r="29" spans="2:11" ht="12.75">
      <c r="B29" s="82" t="s">
        <v>301</v>
      </c>
      <c r="C29" s="82"/>
      <c r="D29" s="82"/>
      <c r="E29" s="82"/>
      <c r="F29" s="82"/>
      <c r="G29" s="82"/>
      <c r="H29" s="82"/>
      <c r="I29" s="82"/>
      <c r="J29" s="14"/>
      <c r="K29" s="14"/>
    </row>
    <row r="30" spans="2:11" ht="27.75" customHeight="1">
      <c r="B30" s="82" t="s">
        <v>302</v>
      </c>
      <c r="C30" s="82"/>
      <c r="D30" s="82"/>
      <c r="E30" s="82"/>
      <c r="F30" s="82"/>
      <c r="G30" s="82"/>
      <c r="H30" s="82"/>
      <c r="I30" s="82"/>
      <c r="J30" s="14"/>
      <c r="K30" s="14"/>
    </row>
    <row r="31" spans="2:11" ht="27.75" customHeight="1">
      <c r="B31" s="82" t="s">
        <v>303</v>
      </c>
      <c r="C31" s="82"/>
      <c r="D31" s="82"/>
      <c r="E31" s="82"/>
      <c r="F31" s="82"/>
      <c r="G31" s="82"/>
      <c r="H31" s="82"/>
      <c r="I31" s="82"/>
      <c r="J31" s="14"/>
      <c r="K31" s="14"/>
    </row>
    <row r="32" spans="2:11" ht="27.75" customHeight="1">
      <c r="B32" s="82" t="s">
        <v>304</v>
      </c>
      <c r="C32" s="82"/>
      <c r="D32" s="82"/>
      <c r="E32" s="82"/>
      <c r="F32" s="82"/>
      <c r="G32" s="82"/>
      <c r="H32" s="82"/>
      <c r="I32" s="82"/>
      <c r="J32" s="14"/>
      <c r="K32" s="14"/>
    </row>
    <row r="33" spans="2:11" ht="12.75">
      <c r="B33" s="82" t="s">
        <v>305</v>
      </c>
      <c r="C33" s="82"/>
      <c r="D33" s="82"/>
      <c r="E33" s="82"/>
      <c r="F33" s="82"/>
      <c r="G33" s="82"/>
      <c r="H33" s="82"/>
      <c r="I33" s="82"/>
      <c r="J33" s="14"/>
      <c r="K33" s="14"/>
    </row>
    <row r="34" spans="2:11" ht="6" customHeight="1">
      <c r="B34" s="14"/>
      <c r="C34" s="14"/>
      <c r="D34" s="14"/>
      <c r="E34" s="14"/>
      <c r="F34" s="14"/>
      <c r="G34" s="14"/>
      <c r="H34" s="14"/>
      <c r="I34" s="14"/>
      <c r="J34" s="14"/>
      <c r="K34" s="14"/>
    </row>
    <row r="35" spans="2:11" ht="54.75" customHeight="1">
      <c r="B35" s="82" t="s">
        <v>312</v>
      </c>
      <c r="C35" s="82"/>
      <c r="D35" s="82"/>
      <c r="E35" s="82"/>
      <c r="F35" s="82"/>
      <c r="G35" s="82"/>
      <c r="H35" s="82"/>
      <c r="I35" s="82"/>
      <c r="J35" s="14"/>
      <c r="K35" s="14"/>
    </row>
    <row r="36" spans="2:11" ht="6" customHeight="1">
      <c r="B36" s="14"/>
      <c r="C36" s="14"/>
      <c r="D36" s="14"/>
      <c r="E36" s="14"/>
      <c r="F36" s="14"/>
      <c r="G36" s="14"/>
      <c r="H36" s="14"/>
      <c r="I36" s="14"/>
      <c r="J36" s="14"/>
      <c r="K36" s="14"/>
    </row>
    <row r="37" spans="2:11" ht="12.75">
      <c r="B37" s="86" t="s">
        <v>202</v>
      </c>
      <c r="C37" s="86"/>
      <c r="D37" s="86"/>
      <c r="E37" s="86"/>
      <c r="F37" s="86"/>
      <c r="G37" s="86"/>
      <c r="H37" s="86"/>
      <c r="I37" s="86"/>
      <c r="J37" s="14"/>
      <c r="K37" s="14"/>
    </row>
    <row r="38" spans="2:11" ht="6.75" customHeight="1">
      <c r="B38" s="14"/>
      <c r="C38" s="14"/>
      <c r="D38" s="14"/>
      <c r="E38" s="14"/>
      <c r="F38" s="14"/>
      <c r="G38" s="14"/>
      <c r="H38" s="14"/>
      <c r="I38" s="14"/>
      <c r="J38" s="14"/>
      <c r="K38" s="14"/>
    </row>
    <row r="39" spans="2:11" ht="139.5" customHeight="1">
      <c r="B39" s="82" t="s">
        <v>313</v>
      </c>
      <c r="C39" s="82"/>
      <c r="D39" s="82"/>
      <c r="E39" s="82"/>
      <c r="F39" s="82"/>
      <c r="G39" s="82"/>
      <c r="H39" s="82"/>
      <c r="I39" s="82"/>
      <c r="J39" s="14"/>
      <c r="K39" s="14"/>
    </row>
    <row r="40" spans="2:11" ht="6.75" customHeight="1">
      <c r="B40" s="14"/>
      <c r="C40" s="14"/>
      <c r="D40" s="14"/>
      <c r="E40" s="14"/>
      <c r="F40" s="14"/>
      <c r="G40" s="14"/>
      <c r="H40" s="14"/>
      <c r="I40" s="14"/>
      <c r="J40" s="14"/>
      <c r="K40" s="14"/>
    </row>
    <row r="41" spans="2:11" ht="88.5" customHeight="1">
      <c r="B41" s="82" t="s">
        <v>306</v>
      </c>
      <c r="C41" s="82"/>
      <c r="D41" s="82"/>
      <c r="E41" s="82"/>
      <c r="F41" s="82"/>
      <c r="G41" s="82"/>
      <c r="H41" s="82"/>
      <c r="I41" s="82"/>
      <c r="J41" s="14"/>
      <c r="K41" s="14"/>
    </row>
    <row r="42" spans="2:11" ht="12.75">
      <c r="B42" s="14"/>
      <c r="C42" s="14"/>
      <c r="D42" s="14"/>
      <c r="E42" s="14"/>
      <c r="F42" s="14"/>
      <c r="G42" s="14"/>
      <c r="H42" s="14"/>
      <c r="I42" s="14"/>
      <c r="J42" s="14"/>
      <c r="K42" s="14"/>
    </row>
    <row r="43" spans="1:11" ht="12.75">
      <c r="A43" s="1" t="s">
        <v>23</v>
      </c>
      <c r="B43" s="1" t="s">
        <v>307</v>
      </c>
      <c r="E43" s="14"/>
      <c r="F43" s="14"/>
      <c r="G43" s="14"/>
      <c r="H43" s="14"/>
      <c r="I43" s="14"/>
      <c r="J43" s="14"/>
      <c r="K43" s="14"/>
    </row>
    <row r="44" spans="1:11" ht="9" customHeight="1">
      <c r="A44" s="1"/>
      <c r="B44" s="1"/>
      <c r="E44" s="14"/>
      <c r="F44" s="14"/>
      <c r="G44" s="14"/>
      <c r="H44" s="14"/>
      <c r="I44" s="14"/>
      <c r="J44" s="14"/>
      <c r="K44" s="14"/>
    </row>
    <row r="45" spans="2:11" ht="12.75">
      <c r="B45" s="82" t="s">
        <v>258</v>
      </c>
      <c r="C45" s="82"/>
      <c r="D45" s="82"/>
      <c r="E45" s="82"/>
      <c r="F45" s="82"/>
      <c r="G45" s="82"/>
      <c r="H45" s="82"/>
      <c r="I45" s="82"/>
      <c r="J45" s="14"/>
      <c r="K45" s="14"/>
    </row>
    <row r="46" spans="2:11" ht="12.75">
      <c r="B46" s="14"/>
      <c r="C46" s="14"/>
      <c r="D46" s="14"/>
      <c r="E46" s="14"/>
      <c r="F46" s="14"/>
      <c r="G46" s="14"/>
      <c r="H46" s="14"/>
      <c r="I46" s="14"/>
      <c r="J46" s="14"/>
      <c r="K46" s="14"/>
    </row>
    <row r="47" spans="2:11" ht="12.75">
      <c r="B47" s="15"/>
      <c r="C47" s="15"/>
      <c r="D47" s="15"/>
      <c r="F47" s="37" t="s">
        <v>168</v>
      </c>
      <c r="G47" s="87"/>
      <c r="H47" s="87"/>
      <c r="I47" s="15"/>
      <c r="J47" s="14"/>
      <c r="K47" s="14"/>
    </row>
    <row r="48" spans="2:11" ht="12.75">
      <c r="B48" s="14"/>
      <c r="C48" s="14"/>
      <c r="D48" s="14"/>
      <c r="E48" s="14"/>
      <c r="F48" s="37" t="s">
        <v>9</v>
      </c>
      <c r="G48" s="88"/>
      <c r="H48" s="88"/>
      <c r="I48" s="14"/>
      <c r="J48" s="14"/>
      <c r="K48" s="14"/>
    </row>
    <row r="49" spans="2:11" ht="12.75">
      <c r="B49" s="86" t="s">
        <v>22</v>
      </c>
      <c r="C49" s="86"/>
      <c r="D49" s="86"/>
      <c r="E49" s="86"/>
      <c r="F49" s="43">
        <v>-22242</v>
      </c>
      <c r="G49" s="64"/>
      <c r="H49" s="66"/>
      <c r="I49" s="14"/>
      <c r="J49" s="14"/>
      <c r="K49" s="14"/>
    </row>
    <row r="50" spans="2:11" ht="13.5" thickBot="1">
      <c r="B50" s="86" t="s">
        <v>180</v>
      </c>
      <c r="C50" s="86"/>
      <c r="D50" s="86"/>
      <c r="E50" s="86"/>
      <c r="F50" s="67">
        <v>22242</v>
      </c>
      <c r="G50" s="64"/>
      <c r="H50" s="66"/>
      <c r="I50" s="14"/>
      <c r="J50" s="14"/>
      <c r="K50" s="14"/>
    </row>
    <row r="51" spans="2:11" ht="6.75" customHeight="1">
      <c r="B51" s="36"/>
      <c r="C51" s="36"/>
      <c r="D51" s="36"/>
      <c r="E51" s="36"/>
      <c r="F51" s="14"/>
      <c r="G51" s="14"/>
      <c r="H51" s="14"/>
      <c r="I51" s="14"/>
      <c r="J51" s="14"/>
      <c r="K51" s="14"/>
    </row>
    <row r="52" spans="2:11" ht="12.75">
      <c r="B52" s="96" t="s">
        <v>203</v>
      </c>
      <c r="C52" s="96"/>
      <c r="D52" s="96"/>
      <c r="E52" s="96"/>
      <c r="F52" s="96"/>
      <c r="G52" s="96"/>
      <c r="H52" s="96"/>
      <c r="I52" s="96"/>
      <c r="J52" s="14"/>
      <c r="K52" s="14"/>
    </row>
    <row r="53" spans="2:11" ht="6.75" customHeight="1">
      <c r="B53" s="14"/>
      <c r="C53" s="14"/>
      <c r="D53" s="14"/>
      <c r="E53" s="14"/>
      <c r="F53" s="14"/>
      <c r="G53" s="14"/>
      <c r="H53" s="14"/>
      <c r="I53" s="14"/>
      <c r="J53" s="14"/>
      <c r="K53" s="14"/>
    </row>
    <row r="54" spans="2:11" ht="12.75">
      <c r="B54" s="14"/>
      <c r="C54" s="14"/>
      <c r="D54" s="14"/>
      <c r="E54" s="14"/>
      <c r="F54" s="37" t="s">
        <v>204</v>
      </c>
      <c r="G54" s="89" t="s">
        <v>168</v>
      </c>
      <c r="H54" s="89"/>
      <c r="I54" s="37" t="s">
        <v>169</v>
      </c>
      <c r="J54" s="14"/>
      <c r="K54" s="14"/>
    </row>
    <row r="55" spans="2:11" ht="12.75">
      <c r="B55" s="14"/>
      <c r="C55" s="14"/>
      <c r="D55" s="14"/>
      <c r="E55" s="14"/>
      <c r="F55" s="37" t="s">
        <v>9</v>
      </c>
      <c r="G55" s="65"/>
      <c r="H55" s="37" t="s">
        <v>9</v>
      </c>
      <c r="I55" s="37" t="s">
        <v>9</v>
      </c>
      <c r="J55" s="14"/>
      <c r="K55" s="14"/>
    </row>
    <row r="56" spans="2:11" ht="12.75">
      <c r="B56" s="86" t="s">
        <v>22</v>
      </c>
      <c r="C56" s="86"/>
      <c r="D56" s="86"/>
      <c r="E56" s="86"/>
      <c r="F56" s="43">
        <v>40363</v>
      </c>
      <c r="G56" s="14"/>
      <c r="H56" s="43">
        <v>-22559</v>
      </c>
      <c r="I56" s="41">
        <f>F56+H56</f>
        <v>17804</v>
      </c>
      <c r="J56" s="14"/>
      <c r="K56" s="14"/>
    </row>
    <row r="57" spans="2:11" ht="13.5" thickBot="1">
      <c r="B57" s="86" t="s">
        <v>180</v>
      </c>
      <c r="C57" s="86"/>
      <c r="D57" s="86"/>
      <c r="E57" s="86"/>
      <c r="F57" s="68">
        <v>0</v>
      </c>
      <c r="G57" s="69"/>
      <c r="H57" s="67">
        <v>22559</v>
      </c>
      <c r="I57" s="42">
        <f>F57+H57</f>
        <v>22559</v>
      </c>
      <c r="J57" s="14"/>
      <c r="K57" s="14"/>
    </row>
    <row r="58" spans="2:11" ht="6.75" customHeight="1">
      <c r="B58" s="14"/>
      <c r="C58" s="14"/>
      <c r="D58" s="14"/>
      <c r="E58" s="14"/>
      <c r="F58" s="14"/>
      <c r="G58" s="14"/>
      <c r="H58" s="14"/>
      <c r="I58" s="14"/>
      <c r="J58" s="14"/>
      <c r="K58" s="14"/>
    </row>
    <row r="59" spans="1:2" ht="12.75">
      <c r="A59" s="1" t="s">
        <v>24</v>
      </c>
      <c r="B59" s="1" t="s">
        <v>83</v>
      </c>
    </row>
    <row r="60" ht="6.75" customHeight="1"/>
    <row r="61" spans="2:11" ht="30" customHeight="1">
      <c r="B61" s="82" t="s">
        <v>147</v>
      </c>
      <c r="C61" s="82"/>
      <c r="D61" s="82"/>
      <c r="E61" s="82"/>
      <c r="F61" s="82"/>
      <c r="G61" s="82"/>
      <c r="H61" s="82"/>
      <c r="I61" s="82"/>
      <c r="J61" s="14"/>
      <c r="K61" s="14"/>
    </row>
    <row r="62" ht="6.75" customHeight="1"/>
    <row r="63" spans="2:11" ht="30" customHeight="1">
      <c r="B63" s="82" t="s">
        <v>126</v>
      </c>
      <c r="C63" s="82"/>
      <c r="D63" s="82"/>
      <c r="E63" s="82"/>
      <c r="F63" s="82"/>
      <c r="G63" s="82"/>
      <c r="H63" s="82"/>
      <c r="I63" s="82"/>
      <c r="J63" s="14"/>
      <c r="K63" s="14"/>
    </row>
    <row r="64" spans="2:11" ht="6.75" customHeight="1">
      <c r="B64" s="14"/>
      <c r="C64" s="14"/>
      <c r="D64" s="14"/>
      <c r="E64" s="14"/>
      <c r="F64" s="14"/>
      <c r="G64" s="14"/>
      <c r="H64" s="14"/>
      <c r="I64" s="14"/>
      <c r="J64" s="14"/>
      <c r="K64" s="14"/>
    </row>
    <row r="65" spans="2:11" ht="12.75">
      <c r="B65" s="82" t="s">
        <v>91</v>
      </c>
      <c r="C65" s="82"/>
      <c r="D65" s="82"/>
      <c r="E65" s="82"/>
      <c r="F65" s="82"/>
      <c r="G65" s="82"/>
      <c r="H65" s="82"/>
      <c r="I65" s="82"/>
      <c r="J65" s="14"/>
      <c r="K65" s="14"/>
    </row>
    <row r="66" spans="2:11" ht="6.75" customHeight="1">
      <c r="B66" s="14"/>
      <c r="C66" s="14"/>
      <c r="D66" s="14"/>
      <c r="E66" s="14"/>
      <c r="F66" s="14"/>
      <c r="G66" s="14"/>
      <c r="H66" s="14"/>
      <c r="I66" s="14"/>
      <c r="J66" s="14"/>
      <c r="K66" s="14"/>
    </row>
    <row r="67" spans="2:11" ht="12.75">
      <c r="B67" s="82" t="s">
        <v>281</v>
      </c>
      <c r="C67" s="82"/>
      <c r="D67" s="82"/>
      <c r="E67" s="82"/>
      <c r="F67" s="82"/>
      <c r="G67" s="82"/>
      <c r="H67" s="82"/>
      <c r="I67" s="82"/>
      <c r="J67" s="14"/>
      <c r="K67" s="14"/>
    </row>
    <row r="68" spans="2:11" ht="6.75" customHeight="1">
      <c r="B68" s="14"/>
      <c r="C68" s="14"/>
      <c r="D68" s="14"/>
      <c r="E68" s="14"/>
      <c r="F68" s="14"/>
      <c r="G68" s="14"/>
      <c r="H68" s="14"/>
      <c r="I68" s="14"/>
      <c r="J68" s="14"/>
      <c r="K68" s="14"/>
    </row>
    <row r="69" spans="2:11" ht="12.75">
      <c r="B69" s="14"/>
      <c r="C69" s="14"/>
      <c r="D69" s="14"/>
      <c r="E69" s="14"/>
      <c r="F69" s="37" t="s">
        <v>282</v>
      </c>
      <c r="G69" s="14"/>
      <c r="H69" s="14"/>
      <c r="I69" s="14"/>
      <c r="J69" s="14"/>
      <c r="K69" s="14"/>
    </row>
    <row r="70" spans="2:11" ht="6.75" customHeight="1">
      <c r="B70" s="14"/>
      <c r="C70" s="14"/>
      <c r="D70" s="14"/>
      <c r="E70" s="14"/>
      <c r="F70" s="14"/>
      <c r="G70" s="14"/>
      <c r="H70" s="14"/>
      <c r="I70" s="14"/>
      <c r="J70" s="14"/>
      <c r="K70" s="14"/>
    </row>
    <row r="71" spans="2:11" ht="12.75">
      <c r="B71" s="86" t="s">
        <v>84</v>
      </c>
      <c r="C71" s="86"/>
      <c r="D71" s="86"/>
      <c r="E71" s="14"/>
      <c r="F71" s="43">
        <v>9674</v>
      </c>
      <c r="G71" s="14"/>
      <c r="H71" s="14"/>
      <c r="I71" s="14"/>
      <c r="J71" s="14"/>
      <c r="K71" s="14"/>
    </row>
    <row r="72" spans="2:11" ht="12.75">
      <c r="B72" s="86" t="s">
        <v>85</v>
      </c>
      <c r="C72" s="86"/>
      <c r="D72" s="86"/>
      <c r="E72" s="86"/>
      <c r="F72" s="43">
        <v>1266</v>
      </c>
      <c r="G72" s="14"/>
      <c r="H72" s="14"/>
      <c r="I72" s="14"/>
      <c r="J72" s="14"/>
      <c r="K72" s="14"/>
    </row>
    <row r="73" spans="2:11" ht="13.5" thickBot="1">
      <c r="B73" s="14"/>
      <c r="C73" s="14"/>
      <c r="D73" s="14"/>
      <c r="E73" s="14"/>
      <c r="F73" s="44">
        <f>SUM(F71:F72)</f>
        <v>10940</v>
      </c>
      <c r="G73" s="14"/>
      <c r="H73" s="14"/>
      <c r="I73" s="14"/>
      <c r="J73" s="14"/>
      <c r="K73" s="14"/>
    </row>
    <row r="74" spans="2:11" ht="6.75" customHeight="1">
      <c r="B74" s="14"/>
      <c r="C74" s="14"/>
      <c r="D74" s="14"/>
      <c r="E74" s="14"/>
      <c r="F74" s="14"/>
      <c r="G74" s="14"/>
      <c r="H74" s="14"/>
      <c r="I74" s="14"/>
      <c r="J74" s="14"/>
      <c r="K74" s="14"/>
    </row>
    <row r="75" spans="2:11" ht="12.75">
      <c r="B75" s="14"/>
      <c r="C75" s="14"/>
      <c r="D75" s="14"/>
      <c r="E75" s="14"/>
      <c r="F75" s="90" t="s">
        <v>259</v>
      </c>
      <c r="G75" s="95"/>
      <c r="H75" s="90" t="s">
        <v>260</v>
      </c>
      <c r="I75" s="91"/>
      <c r="J75" s="14"/>
      <c r="K75" s="14"/>
    </row>
    <row r="76" spans="2:11" ht="12.75">
      <c r="B76" s="14"/>
      <c r="C76" s="14"/>
      <c r="D76" s="14"/>
      <c r="E76" s="14"/>
      <c r="F76" s="46" t="s">
        <v>247</v>
      </c>
      <c r="G76" s="46" t="s">
        <v>159</v>
      </c>
      <c r="H76" s="46" t="s">
        <v>247</v>
      </c>
      <c r="I76" s="46" t="s">
        <v>159</v>
      </c>
      <c r="J76" s="14"/>
      <c r="K76" s="14"/>
    </row>
    <row r="77" spans="2:11" ht="6.75" customHeight="1">
      <c r="B77" s="14"/>
      <c r="C77" s="14"/>
      <c r="D77" s="14"/>
      <c r="E77" s="14"/>
      <c r="F77" s="14"/>
      <c r="G77" s="14"/>
      <c r="H77" s="14"/>
      <c r="I77" s="14"/>
      <c r="J77" s="14"/>
      <c r="K77" s="14"/>
    </row>
    <row r="78" spans="2:11" ht="12.75">
      <c r="B78" s="86" t="s">
        <v>86</v>
      </c>
      <c r="C78" s="86"/>
      <c r="D78" s="86"/>
      <c r="E78" s="14"/>
      <c r="F78" s="14"/>
      <c r="G78" s="14"/>
      <c r="H78" s="14"/>
      <c r="I78" s="14"/>
      <c r="J78" s="14"/>
      <c r="K78" s="14"/>
    </row>
    <row r="79" spans="2:11" ht="12.75">
      <c r="B79" s="86" t="s">
        <v>119</v>
      </c>
      <c r="C79" s="86"/>
      <c r="D79" s="86"/>
      <c r="E79" s="14"/>
      <c r="H79" s="43"/>
      <c r="I79" s="43"/>
      <c r="J79" s="14"/>
      <c r="K79" s="14"/>
    </row>
    <row r="80" spans="2:11" ht="12.75">
      <c r="B80" s="86" t="s">
        <v>87</v>
      </c>
      <c r="C80" s="86"/>
      <c r="D80" s="86"/>
      <c r="E80" s="14"/>
      <c r="F80" s="25">
        <v>54085</v>
      </c>
      <c r="G80" s="25">
        <v>42599</v>
      </c>
      <c r="H80" s="25">
        <v>207671</v>
      </c>
      <c r="I80" s="25">
        <v>184890</v>
      </c>
      <c r="J80" s="14"/>
      <c r="K80" s="14"/>
    </row>
    <row r="81" spans="2:11" ht="12.75">
      <c r="B81" s="86" t="s">
        <v>88</v>
      </c>
      <c r="C81" s="86"/>
      <c r="D81" s="86"/>
      <c r="E81" s="14"/>
      <c r="F81" s="25">
        <v>6867</v>
      </c>
      <c r="G81" s="25">
        <v>5180</v>
      </c>
      <c r="H81" s="25">
        <v>29209</v>
      </c>
      <c r="I81" s="25">
        <v>26053</v>
      </c>
      <c r="J81" s="14"/>
      <c r="K81" s="14"/>
    </row>
    <row r="82" spans="2:11" ht="13.5" thickBot="1">
      <c r="B82" s="14"/>
      <c r="C82" s="14"/>
      <c r="D82" s="14"/>
      <c r="E82" s="14"/>
      <c r="F82" s="44">
        <f>SUM(F80:F81)</f>
        <v>60952</v>
      </c>
      <c r="G82" s="44">
        <f>SUM(G80:G81)</f>
        <v>47779</v>
      </c>
      <c r="H82" s="44">
        <f>SUM(H80:H81)</f>
        <v>236880</v>
      </c>
      <c r="I82" s="44">
        <f>SUM(I80:I81)</f>
        <v>210943</v>
      </c>
      <c r="J82" s="14"/>
      <c r="K82" s="14"/>
    </row>
    <row r="83" spans="2:11" ht="6.75" customHeight="1">
      <c r="B83" s="14"/>
      <c r="C83" s="14"/>
      <c r="D83" s="14"/>
      <c r="E83" s="14"/>
      <c r="F83" s="14"/>
      <c r="G83" s="14"/>
      <c r="H83" s="14"/>
      <c r="I83" s="14"/>
      <c r="J83" s="14"/>
      <c r="K83" s="14"/>
    </row>
    <row r="84" spans="2:11" ht="12.75">
      <c r="B84" s="86" t="s">
        <v>89</v>
      </c>
      <c r="C84" s="86"/>
      <c r="D84" s="86"/>
      <c r="E84" s="14"/>
      <c r="F84" s="25">
        <v>10917</v>
      </c>
      <c r="G84" s="25">
        <v>9104</v>
      </c>
      <c r="H84" s="25">
        <v>43997</v>
      </c>
      <c r="I84" s="25">
        <v>40114</v>
      </c>
      <c r="J84" s="14"/>
      <c r="K84" s="14"/>
    </row>
    <row r="85" spans="2:11" ht="13.5" thickBot="1">
      <c r="B85" s="86" t="s">
        <v>90</v>
      </c>
      <c r="C85" s="86"/>
      <c r="D85" s="86"/>
      <c r="E85" s="14"/>
      <c r="F85" s="47">
        <v>3105</v>
      </c>
      <c r="G85" s="47">
        <v>2718</v>
      </c>
      <c r="H85" s="47">
        <v>13076</v>
      </c>
      <c r="I85" s="47">
        <v>11968</v>
      </c>
      <c r="J85" s="14"/>
      <c r="K85" s="14"/>
    </row>
    <row r="86" spans="2:11" ht="6.75" customHeight="1">
      <c r="B86" s="14"/>
      <c r="C86" s="14"/>
      <c r="D86" s="14"/>
      <c r="E86" s="14"/>
      <c r="F86" s="14"/>
      <c r="G86" s="14"/>
      <c r="H86" s="14"/>
      <c r="I86" s="14"/>
      <c r="J86" s="14"/>
      <c r="K86" s="14"/>
    </row>
    <row r="87" spans="2:11" ht="12.75">
      <c r="B87" s="86" t="s">
        <v>143</v>
      </c>
      <c r="C87" s="86"/>
      <c r="D87" s="86"/>
      <c r="E87" s="14"/>
      <c r="F87" s="14"/>
      <c r="G87" s="14"/>
      <c r="H87" s="14"/>
      <c r="I87" s="14"/>
      <c r="J87" s="14"/>
      <c r="K87" s="14"/>
    </row>
    <row r="88" spans="2:11" ht="12.75">
      <c r="B88" s="86" t="s">
        <v>89</v>
      </c>
      <c r="C88" s="86"/>
      <c r="D88" s="86"/>
      <c r="E88" s="14"/>
      <c r="F88" s="48">
        <v>0.1933</v>
      </c>
      <c r="G88" s="49">
        <v>0.1905</v>
      </c>
      <c r="H88" s="48">
        <v>0.1906</v>
      </c>
      <c r="I88" s="48">
        <v>0.1902</v>
      </c>
      <c r="J88" s="14"/>
      <c r="K88" s="14"/>
    </row>
    <row r="89" spans="2:11" ht="13.5" thickBot="1">
      <c r="B89" s="86" t="s">
        <v>90</v>
      </c>
      <c r="C89" s="86"/>
      <c r="D89" s="86"/>
      <c r="E89" s="14"/>
      <c r="F89" s="50">
        <v>0.055</v>
      </c>
      <c r="G89" s="51">
        <v>0.0569</v>
      </c>
      <c r="H89" s="50">
        <v>0.0566</v>
      </c>
      <c r="I89" s="50">
        <v>0.0567</v>
      </c>
      <c r="J89" s="14"/>
      <c r="K89" s="14"/>
    </row>
    <row r="90" ht="9" customHeight="1"/>
    <row r="91" spans="1:2" ht="12.75">
      <c r="A91" s="1" t="s">
        <v>225</v>
      </c>
      <c r="B91" s="1" t="s">
        <v>116</v>
      </c>
    </row>
    <row r="92" ht="9" customHeight="1"/>
    <row r="93" spans="2:9" ht="30" customHeight="1">
      <c r="B93" s="82" t="s">
        <v>224</v>
      </c>
      <c r="C93" s="82"/>
      <c r="D93" s="82"/>
      <c r="E93" s="82"/>
      <c r="F93" s="82"/>
      <c r="G93" s="82"/>
      <c r="H93" s="82"/>
      <c r="I93" s="82"/>
    </row>
    <row r="94" ht="9" customHeight="1"/>
    <row r="95" spans="1:2" ht="12.75">
      <c r="A95" s="1" t="s">
        <v>25</v>
      </c>
      <c r="B95" s="1" t="s">
        <v>92</v>
      </c>
    </row>
    <row r="96" ht="9" customHeight="1"/>
    <row r="97" spans="2:11" ht="30" customHeight="1">
      <c r="B97" s="82" t="s">
        <v>141</v>
      </c>
      <c r="C97" s="82"/>
      <c r="D97" s="82"/>
      <c r="E97" s="82"/>
      <c r="F97" s="82"/>
      <c r="G97" s="82"/>
      <c r="H97" s="82"/>
      <c r="I97" s="82"/>
      <c r="J97" s="14"/>
      <c r="K97" s="14"/>
    </row>
    <row r="98" ht="9" customHeight="1"/>
    <row r="99" spans="1:2" ht="12.75">
      <c r="A99" s="1" t="s">
        <v>26</v>
      </c>
      <c r="B99" s="1" t="s">
        <v>93</v>
      </c>
    </row>
    <row r="100" ht="9" customHeight="1"/>
    <row r="101" spans="2:9" ht="30" customHeight="1">
      <c r="B101" s="82" t="s">
        <v>261</v>
      </c>
      <c r="C101" s="82"/>
      <c r="D101" s="82"/>
      <c r="E101" s="82"/>
      <c r="F101" s="82"/>
      <c r="G101" s="82"/>
      <c r="H101" s="82"/>
      <c r="I101" s="82"/>
    </row>
    <row r="102" ht="9" customHeight="1"/>
    <row r="103" spans="1:2" ht="12.75">
      <c r="A103" s="1" t="s">
        <v>27</v>
      </c>
      <c r="B103" s="1" t="s">
        <v>94</v>
      </c>
    </row>
    <row r="104" ht="9" customHeight="1"/>
    <row r="105" spans="2:9" ht="12.75">
      <c r="B105" s="93" t="s">
        <v>288</v>
      </c>
      <c r="C105" s="93"/>
      <c r="D105" s="93"/>
      <c r="E105" s="93"/>
      <c r="F105" s="93"/>
      <c r="G105" s="93"/>
      <c r="H105" s="93"/>
      <c r="I105" s="93"/>
    </row>
    <row r="106" spans="2:9" ht="9" customHeight="1">
      <c r="B106" s="82"/>
      <c r="C106" s="82"/>
      <c r="D106" s="82"/>
      <c r="E106" s="82"/>
      <c r="F106" s="82"/>
      <c r="G106" s="82"/>
      <c r="H106" s="82"/>
      <c r="I106" s="82"/>
    </row>
    <row r="107" spans="2:9" ht="12.75">
      <c r="B107" s="86" t="s">
        <v>289</v>
      </c>
      <c r="C107" s="86"/>
      <c r="D107" s="86"/>
      <c r="E107" s="86"/>
      <c r="F107" s="86"/>
      <c r="G107" s="86"/>
      <c r="H107" s="86"/>
      <c r="I107" s="86"/>
    </row>
    <row r="108" spans="2:9" ht="12.75">
      <c r="B108" s="36"/>
      <c r="C108" s="36"/>
      <c r="D108" s="36"/>
      <c r="E108" s="36"/>
      <c r="F108" s="36"/>
      <c r="G108" s="36"/>
      <c r="H108" s="36"/>
      <c r="I108" s="79" t="s">
        <v>9</v>
      </c>
    </row>
    <row r="109" spans="2:9" ht="27.75" customHeight="1">
      <c r="B109" s="86" t="s">
        <v>232</v>
      </c>
      <c r="C109" s="86"/>
      <c r="D109" s="86"/>
      <c r="E109" s="86"/>
      <c r="F109" s="86"/>
      <c r="G109" s="86"/>
      <c r="H109" s="86"/>
      <c r="I109" s="75">
        <v>16902</v>
      </c>
    </row>
    <row r="110" spans="2:9" ht="9" customHeight="1">
      <c r="B110" s="36"/>
      <c r="C110" s="36"/>
      <c r="D110" s="36"/>
      <c r="E110" s="36"/>
      <c r="F110" s="36"/>
      <c r="G110" s="36"/>
      <c r="H110" s="36"/>
      <c r="I110" s="75"/>
    </row>
    <row r="111" spans="2:9" ht="35.25" customHeight="1">
      <c r="B111" s="86" t="s">
        <v>283</v>
      </c>
      <c r="C111" s="86"/>
      <c r="D111" s="86"/>
      <c r="E111" s="86"/>
      <c r="F111" s="86"/>
      <c r="G111" s="86"/>
      <c r="H111" s="86"/>
      <c r="I111" s="75">
        <v>30424</v>
      </c>
    </row>
    <row r="112" spans="2:9" ht="9" customHeight="1">
      <c r="B112" s="36"/>
      <c r="C112" s="36"/>
      <c r="D112" s="36"/>
      <c r="E112" s="36"/>
      <c r="F112" s="36"/>
      <c r="G112" s="36"/>
      <c r="H112" s="36"/>
      <c r="I112" s="75"/>
    </row>
    <row r="113" spans="2:9" ht="13.5" thickBot="1">
      <c r="B113" s="36"/>
      <c r="C113" s="36"/>
      <c r="D113" s="36"/>
      <c r="E113" s="36"/>
      <c r="F113" s="36"/>
      <c r="G113" s="36"/>
      <c r="H113" s="36"/>
      <c r="I113" s="76">
        <f>SUM(I109:I112)</f>
        <v>47326</v>
      </c>
    </row>
    <row r="114" spans="2:9" ht="9" customHeight="1">
      <c r="B114" s="14"/>
      <c r="C114" s="14"/>
      <c r="D114" s="14"/>
      <c r="E114" s="14"/>
      <c r="F114" s="14"/>
      <c r="G114" s="14"/>
      <c r="H114" s="14"/>
      <c r="I114" s="14"/>
    </row>
    <row r="115" spans="1:2" ht="12.75">
      <c r="A115" s="1" t="s">
        <v>30</v>
      </c>
      <c r="B115" s="1" t="s">
        <v>95</v>
      </c>
    </row>
    <row r="116" ht="9" customHeight="1"/>
    <row r="117" spans="2:11" ht="40.5" customHeight="1">
      <c r="B117" s="82" t="s">
        <v>314</v>
      </c>
      <c r="C117" s="82"/>
      <c r="D117" s="82"/>
      <c r="E117" s="82"/>
      <c r="F117" s="82"/>
      <c r="G117" s="82"/>
      <c r="H117" s="82"/>
      <c r="I117" s="82"/>
      <c r="J117" s="14"/>
      <c r="K117" s="14"/>
    </row>
    <row r="118" ht="9" customHeight="1"/>
    <row r="119" spans="1:2" ht="12.75">
      <c r="A119" s="1" t="s">
        <v>31</v>
      </c>
      <c r="B119" s="1" t="s">
        <v>96</v>
      </c>
    </row>
    <row r="120" ht="9" customHeight="1"/>
    <row r="121" spans="2:11" ht="30" customHeight="1">
      <c r="B121" s="82" t="s">
        <v>284</v>
      </c>
      <c r="C121" s="82"/>
      <c r="D121" s="82"/>
      <c r="E121" s="82"/>
      <c r="F121" s="82"/>
      <c r="G121" s="82"/>
      <c r="H121" s="82"/>
      <c r="I121" s="82"/>
      <c r="J121" s="14"/>
      <c r="K121" s="14"/>
    </row>
    <row r="122" spans="2:11" ht="9" customHeight="1">
      <c r="B122" s="14"/>
      <c r="C122" s="14"/>
      <c r="D122" s="14"/>
      <c r="E122" s="14"/>
      <c r="F122" s="14"/>
      <c r="G122" s="14"/>
      <c r="H122" s="14"/>
      <c r="I122" s="14"/>
      <c r="J122" s="14"/>
      <c r="K122" s="14"/>
    </row>
    <row r="123" spans="2:11" ht="30" customHeight="1">
      <c r="B123" s="82" t="s">
        <v>262</v>
      </c>
      <c r="C123" s="82"/>
      <c r="D123" s="82"/>
      <c r="E123" s="82"/>
      <c r="F123" s="82"/>
      <c r="G123" s="82"/>
      <c r="H123" s="82"/>
      <c r="I123" s="82"/>
      <c r="J123" s="14"/>
      <c r="K123" s="14"/>
    </row>
    <row r="124" ht="9" customHeight="1"/>
    <row r="125" spans="1:2" ht="12.75">
      <c r="A125" s="1" t="s">
        <v>32</v>
      </c>
      <c r="B125" s="1" t="s">
        <v>263</v>
      </c>
    </row>
    <row r="126" ht="9" customHeight="1"/>
    <row r="127" spans="2:9" ht="30" customHeight="1">
      <c r="B127" s="82" t="s">
        <v>264</v>
      </c>
      <c r="C127" s="82"/>
      <c r="D127" s="82"/>
      <c r="E127" s="82"/>
      <c r="F127" s="82"/>
      <c r="G127" s="82"/>
      <c r="H127" s="82"/>
      <c r="I127" s="82"/>
    </row>
    <row r="128" spans="2:11" ht="9" customHeight="1">
      <c r="B128" s="14"/>
      <c r="C128" s="14"/>
      <c r="D128" s="14"/>
      <c r="E128" s="14"/>
      <c r="F128" s="14"/>
      <c r="G128" s="14"/>
      <c r="H128" s="14"/>
      <c r="I128" s="14"/>
      <c r="J128" s="14"/>
      <c r="K128" s="14"/>
    </row>
    <row r="129" spans="1:2" ht="12.75">
      <c r="A129" s="1" t="s">
        <v>33</v>
      </c>
      <c r="B129" s="1" t="s">
        <v>97</v>
      </c>
    </row>
    <row r="130" ht="9" customHeight="1"/>
    <row r="131" spans="2:11" ht="42" customHeight="1">
      <c r="B131" s="82" t="s">
        <v>322</v>
      </c>
      <c r="C131" s="82"/>
      <c r="D131" s="82"/>
      <c r="E131" s="82"/>
      <c r="F131" s="82"/>
      <c r="G131" s="82"/>
      <c r="H131" s="82"/>
      <c r="I131" s="82"/>
      <c r="J131" s="14"/>
      <c r="K131" s="14"/>
    </row>
    <row r="132" ht="9" customHeight="1"/>
    <row r="133" spans="1:2" ht="12.75">
      <c r="A133" s="1" t="s">
        <v>34</v>
      </c>
      <c r="B133" s="1" t="s">
        <v>98</v>
      </c>
    </row>
    <row r="134" ht="9" customHeight="1"/>
    <row r="135" spans="2:9" ht="30" customHeight="1">
      <c r="B135" s="92" t="s">
        <v>244</v>
      </c>
      <c r="C135" s="82"/>
      <c r="D135" s="82"/>
      <c r="E135" s="82"/>
      <c r="F135" s="82"/>
      <c r="G135" s="82"/>
      <c r="H135" s="82"/>
      <c r="I135" s="82"/>
    </row>
    <row r="136" ht="9" customHeight="1"/>
    <row r="137" spans="2:11" ht="56.25" customHeight="1">
      <c r="B137" s="92" t="s">
        <v>320</v>
      </c>
      <c r="C137" s="82"/>
      <c r="D137" s="82"/>
      <c r="E137" s="82"/>
      <c r="F137" s="82"/>
      <c r="G137" s="82"/>
      <c r="H137" s="82"/>
      <c r="I137" s="82"/>
      <c r="J137" s="14"/>
      <c r="K137" s="14"/>
    </row>
    <row r="138" spans="2:11" ht="9" customHeight="1">
      <c r="B138" s="14"/>
      <c r="C138" s="14"/>
      <c r="D138" s="14"/>
      <c r="E138" s="14"/>
      <c r="F138" s="14"/>
      <c r="G138" s="14"/>
      <c r="H138" s="14"/>
      <c r="I138" s="14"/>
      <c r="J138" s="14"/>
      <c r="K138" s="14"/>
    </row>
    <row r="139" spans="1:11" ht="12.75">
      <c r="A139" s="1" t="s">
        <v>35</v>
      </c>
      <c r="B139" s="81" t="s">
        <v>99</v>
      </c>
      <c r="C139" s="81"/>
      <c r="D139" s="81"/>
      <c r="E139" s="81"/>
      <c r="F139" s="81"/>
      <c r="G139" s="81"/>
      <c r="H139" s="81"/>
      <c r="I139" s="81"/>
      <c r="J139" s="13"/>
      <c r="K139" s="13"/>
    </row>
    <row r="140" spans="3:9" s="52" customFormat="1" ht="12.75">
      <c r="C140" s="36"/>
      <c r="D140" s="36"/>
      <c r="E140" s="36"/>
      <c r="F140" s="36"/>
      <c r="G140" s="36"/>
      <c r="H140" s="94" t="s">
        <v>248</v>
      </c>
      <c r="I140" s="94"/>
    </row>
    <row r="141" spans="3:9" s="52" customFormat="1" ht="12.75">
      <c r="C141" s="36"/>
      <c r="D141" s="36"/>
      <c r="E141" s="36"/>
      <c r="F141" s="36"/>
      <c r="G141" s="36"/>
      <c r="H141" s="36"/>
      <c r="I141" s="38" t="s">
        <v>247</v>
      </c>
    </row>
    <row r="142" spans="3:9" s="52" customFormat="1" ht="12.75">
      <c r="C142" s="36"/>
      <c r="D142" s="36"/>
      <c r="E142" s="36"/>
      <c r="F142" s="36"/>
      <c r="G142" s="36"/>
      <c r="H142" s="36"/>
      <c r="I142" s="37" t="s">
        <v>9</v>
      </c>
    </row>
    <row r="143" spans="2:9" s="52" customFormat="1" ht="12.75">
      <c r="B143" s="52" t="s">
        <v>57</v>
      </c>
      <c r="C143" s="82" t="s">
        <v>323</v>
      </c>
      <c r="D143" s="82"/>
      <c r="E143" s="82"/>
      <c r="F143" s="82"/>
      <c r="G143" s="82"/>
      <c r="H143" s="82"/>
      <c r="I143" s="8"/>
    </row>
    <row r="144" spans="3:9" s="52" customFormat="1" ht="7.5" customHeight="1">
      <c r="C144" s="14"/>
      <c r="D144" s="14"/>
      <c r="E144" s="14"/>
      <c r="F144" s="14"/>
      <c r="G144" s="14"/>
      <c r="H144" s="14"/>
      <c r="I144" s="8"/>
    </row>
    <row r="145" spans="3:9" s="52" customFormat="1" ht="12.75">
      <c r="C145" s="86" t="s">
        <v>165</v>
      </c>
      <c r="D145" s="86"/>
      <c r="E145" s="86"/>
      <c r="F145" s="86"/>
      <c r="G145" s="86"/>
      <c r="H145" s="86"/>
      <c r="I145" s="8">
        <v>399</v>
      </c>
    </row>
    <row r="146" spans="3:9" s="52" customFormat="1" ht="12.75">
      <c r="C146" s="86" t="s">
        <v>233</v>
      </c>
      <c r="D146" s="86"/>
      <c r="E146" s="86"/>
      <c r="F146" s="86"/>
      <c r="G146" s="86"/>
      <c r="H146" s="86"/>
      <c r="I146" s="8">
        <v>1114</v>
      </c>
    </row>
    <row r="147" spans="3:9" s="52" customFormat="1" ht="13.5" thickBot="1">
      <c r="C147" s="82" t="s">
        <v>164</v>
      </c>
      <c r="D147" s="82"/>
      <c r="E147" s="82"/>
      <c r="F147" s="82"/>
      <c r="G147" s="82"/>
      <c r="H147" s="82"/>
      <c r="I147" s="39">
        <v>18</v>
      </c>
    </row>
    <row r="148" spans="3:9" s="52" customFormat="1" ht="7.5" customHeight="1">
      <c r="C148" s="36"/>
      <c r="D148" s="36"/>
      <c r="E148" s="36"/>
      <c r="F148" s="36"/>
      <c r="G148" s="36"/>
      <c r="H148" s="36"/>
      <c r="I148" s="40"/>
    </row>
    <row r="149" spans="2:9" s="52" customFormat="1" ht="12.75">
      <c r="B149" s="52" t="s">
        <v>58</v>
      </c>
      <c r="C149" s="82" t="s">
        <v>226</v>
      </c>
      <c r="D149" s="82"/>
      <c r="E149" s="82"/>
      <c r="F149" s="82"/>
      <c r="G149" s="82"/>
      <c r="H149" s="82"/>
      <c r="I149" s="8"/>
    </row>
    <row r="150" spans="3:9" s="52" customFormat="1" ht="12.75">
      <c r="C150" s="86" t="s">
        <v>165</v>
      </c>
      <c r="D150" s="86"/>
      <c r="E150" s="86"/>
      <c r="F150" s="86"/>
      <c r="G150" s="86"/>
      <c r="H150" s="86"/>
      <c r="I150" s="8">
        <v>5807</v>
      </c>
    </row>
    <row r="151" spans="3:9" s="52" customFormat="1" ht="13.5" thickBot="1">
      <c r="C151" s="82" t="s">
        <v>315</v>
      </c>
      <c r="D151" s="82"/>
      <c r="E151" s="82"/>
      <c r="F151" s="82"/>
      <c r="G151" s="82"/>
      <c r="H151" s="82"/>
      <c r="I151" s="20">
        <v>84</v>
      </c>
    </row>
    <row r="152" spans="3:9" s="52" customFormat="1" ht="12.75">
      <c r="C152" s="14"/>
      <c r="D152" s="14"/>
      <c r="E152" s="14"/>
      <c r="F152" s="14"/>
      <c r="G152" s="14"/>
      <c r="H152" s="14"/>
      <c r="I152" s="8"/>
    </row>
    <row r="153" spans="3:9" s="52" customFormat="1" ht="8.25" customHeight="1">
      <c r="C153" s="36"/>
      <c r="D153" s="36"/>
      <c r="E153" s="36"/>
      <c r="F153" s="36"/>
      <c r="G153" s="36"/>
      <c r="H153" s="36"/>
      <c r="I153" s="40"/>
    </row>
    <row r="154" spans="2:9" s="52" customFormat="1" ht="12.75">
      <c r="B154" s="52" t="s">
        <v>60</v>
      </c>
      <c r="C154" s="82" t="s">
        <v>324</v>
      </c>
      <c r="D154" s="82"/>
      <c r="E154" s="82"/>
      <c r="F154" s="82"/>
      <c r="G154" s="82"/>
      <c r="H154" s="82"/>
      <c r="I154" s="8"/>
    </row>
    <row r="155" spans="3:9" s="52" customFormat="1" ht="13.5" thickBot="1">
      <c r="C155" s="82" t="s">
        <v>166</v>
      </c>
      <c r="D155" s="82"/>
      <c r="E155" s="82"/>
      <c r="F155" s="82"/>
      <c r="G155" s="82"/>
      <c r="H155" s="82"/>
      <c r="I155" s="20">
        <v>6586</v>
      </c>
    </row>
    <row r="156" spans="3:9" s="52" customFormat="1" ht="7.5" customHeight="1">
      <c r="C156" s="36"/>
      <c r="D156" s="36"/>
      <c r="E156" s="36"/>
      <c r="F156" s="36"/>
      <c r="G156" s="36"/>
      <c r="H156" s="36"/>
      <c r="I156" s="40"/>
    </row>
    <row r="157" spans="1:11" ht="12.75">
      <c r="A157" s="1" t="s">
        <v>35</v>
      </c>
      <c r="B157" s="81" t="s">
        <v>318</v>
      </c>
      <c r="C157" s="81"/>
      <c r="D157" s="81"/>
      <c r="E157" s="81"/>
      <c r="F157" s="81"/>
      <c r="G157" s="81"/>
      <c r="H157" s="81"/>
      <c r="I157" s="81"/>
      <c r="J157" s="14"/>
      <c r="K157" s="14"/>
    </row>
    <row r="158" spans="2:11" ht="7.5" customHeight="1">
      <c r="B158" s="14"/>
      <c r="C158" s="14"/>
      <c r="D158" s="14"/>
      <c r="E158" s="14"/>
      <c r="F158" s="14"/>
      <c r="G158" s="14"/>
      <c r="H158" s="14"/>
      <c r="I158" s="37"/>
      <c r="J158" s="14"/>
      <c r="K158" s="14"/>
    </row>
    <row r="159" spans="2:11" ht="12.75">
      <c r="B159" s="14"/>
      <c r="C159" s="14"/>
      <c r="D159" s="14"/>
      <c r="E159" s="14"/>
      <c r="F159" s="14"/>
      <c r="G159" s="14"/>
      <c r="H159" s="89" t="s">
        <v>265</v>
      </c>
      <c r="I159" s="89"/>
      <c r="J159" s="14"/>
      <c r="K159" s="14"/>
    </row>
    <row r="160" spans="2:11" ht="12.75">
      <c r="B160" s="14"/>
      <c r="C160" s="14"/>
      <c r="D160" s="14"/>
      <c r="E160" s="14"/>
      <c r="F160" s="14"/>
      <c r="G160" s="14"/>
      <c r="H160" s="37"/>
      <c r="I160" s="37" t="s">
        <v>9</v>
      </c>
      <c r="J160" s="14"/>
      <c r="K160" s="14"/>
    </row>
    <row r="161" spans="2:9" s="52" customFormat="1" ht="7.5" customHeight="1">
      <c r="B161" s="14"/>
      <c r="C161" s="14"/>
      <c r="D161" s="14"/>
      <c r="E161" s="14"/>
      <c r="F161" s="14"/>
      <c r="G161" s="14"/>
      <c r="H161" s="14"/>
      <c r="I161" s="8"/>
    </row>
    <row r="162" spans="2:9" s="52" customFormat="1" ht="12.75">
      <c r="B162" s="52" t="s">
        <v>65</v>
      </c>
      <c r="C162" s="52" t="s">
        <v>167</v>
      </c>
      <c r="D162" s="14"/>
      <c r="E162" s="14"/>
      <c r="F162" s="14"/>
      <c r="G162" s="14"/>
      <c r="H162" s="14"/>
      <c r="I162" s="8"/>
    </row>
    <row r="163" spans="2:9" s="52" customFormat="1" ht="7.5" customHeight="1">
      <c r="B163" s="14"/>
      <c r="C163" s="14"/>
      <c r="D163" s="14"/>
      <c r="E163" s="14"/>
      <c r="F163" s="14"/>
      <c r="G163" s="14"/>
      <c r="H163" s="14"/>
      <c r="I163" s="8"/>
    </row>
    <row r="164" spans="2:9" s="52" customFormat="1" ht="13.5" customHeight="1">
      <c r="B164" s="14"/>
      <c r="C164" s="82" t="s">
        <v>243</v>
      </c>
      <c r="D164" s="82"/>
      <c r="E164" s="82"/>
      <c r="F164" s="82"/>
      <c r="G164" s="82"/>
      <c r="H164" s="82"/>
      <c r="I164" s="8">
        <v>785</v>
      </c>
    </row>
    <row r="165" spans="2:9" s="52" customFormat="1" ht="13.5" customHeight="1" thickBot="1">
      <c r="B165" s="14"/>
      <c r="C165" s="82" t="s">
        <v>316</v>
      </c>
      <c r="D165" s="82"/>
      <c r="E165" s="82"/>
      <c r="F165" s="82"/>
      <c r="G165" s="82"/>
      <c r="H165" s="82"/>
      <c r="I165" s="20">
        <v>31</v>
      </c>
    </row>
    <row r="166" spans="2:9" s="52" customFormat="1" ht="7.5" customHeight="1">
      <c r="B166" s="14"/>
      <c r="C166" s="14"/>
      <c r="D166" s="14"/>
      <c r="E166" s="14"/>
      <c r="F166" s="14"/>
      <c r="G166" s="14"/>
      <c r="H166" s="14"/>
      <c r="I166" s="8"/>
    </row>
    <row r="167" spans="1:11" ht="30" customHeight="1">
      <c r="A167" s="35" t="s">
        <v>37</v>
      </c>
      <c r="B167" s="81" t="s">
        <v>100</v>
      </c>
      <c r="C167" s="81"/>
      <c r="D167" s="81"/>
      <c r="E167" s="81"/>
      <c r="F167" s="81"/>
      <c r="G167" s="81"/>
      <c r="H167" s="81"/>
      <c r="I167" s="81"/>
      <c r="J167" s="13"/>
      <c r="K167" s="13"/>
    </row>
    <row r="168" ht="9" customHeight="1"/>
    <row r="169" spans="1:2" ht="12.75">
      <c r="A169" s="1" t="s">
        <v>38</v>
      </c>
      <c r="B169" s="1" t="s">
        <v>101</v>
      </c>
    </row>
    <row r="170" spans="1:2" ht="7.5" customHeight="1">
      <c r="A170" s="1"/>
      <c r="B170" s="1"/>
    </row>
    <row r="171" spans="1:9" ht="42" customHeight="1">
      <c r="A171" s="1"/>
      <c r="B171" s="82" t="s">
        <v>285</v>
      </c>
      <c r="C171" s="82"/>
      <c r="D171" s="82"/>
      <c r="E171" s="82"/>
      <c r="F171" s="82"/>
      <c r="G171" s="82"/>
      <c r="H171" s="82"/>
      <c r="I171" s="82"/>
    </row>
    <row r="172" spans="1:2" ht="7.5" customHeight="1">
      <c r="A172" s="1"/>
      <c r="B172" s="1"/>
    </row>
    <row r="173" spans="1:9" ht="12.75">
      <c r="A173" s="1"/>
      <c r="B173" s="82" t="s">
        <v>236</v>
      </c>
      <c r="C173" s="82"/>
      <c r="D173" s="82"/>
      <c r="E173" s="82"/>
      <c r="F173" s="82"/>
      <c r="G173" s="82"/>
      <c r="H173" s="82"/>
      <c r="I173" s="82"/>
    </row>
    <row r="174" spans="1:9" ht="6.75" customHeight="1">
      <c r="A174" s="1"/>
      <c r="B174" s="14"/>
      <c r="C174" s="14"/>
      <c r="D174" s="14"/>
      <c r="E174" s="14"/>
      <c r="F174" s="14"/>
      <c r="G174" s="14"/>
      <c r="H174" s="14"/>
      <c r="I174" s="14"/>
    </row>
    <row r="175" spans="1:9" ht="68.25" customHeight="1">
      <c r="A175" s="1"/>
      <c r="B175" s="82" t="s">
        <v>321</v>
      </c>
      <c r="C175" s="82"/>
      <c r="D175" s="82"/>
      <c r="E175" s="82"/>
      <c r="F175" s="82"/>
      <c r="G175" s="82"/>
      <c r="H175" s="82"/>
      <c r="I175" s="82"/>
    </row>
    <row r="176" spans="1:9" ht="7.5" customHeight="1">
      <c r="A176" s="1"/>
      <c r="B176" s="14"/>
      <c r="C176" s="14"/>
      <c r="D176" s="14"/>
      <c r="E176" s="14"/>
      <c r="F176" s="14"/>
      <c r="G176" s="14"/>
      <c r="H176" s="14"/>
      <c r="I176" s="14"/>
    </row>
    <row r="177" spans="1:9" ht="42" customHeight="1">
      <c r="A177" s="1"/>
      <c r="B177" s="82" t="s">
        <v>292</v>
      </c>
      <c r="C177" s="82"/>
      <c r="D177" s="82"/>
      <c r="E177" s="82"/>
      <c r="F177" s="82"/>
      <c r="G177" s="82"/>
      <c r="H177" s="82"/>
      <c r="I177" s="82"/>
    </row>
    <row r="178" spans="1:9" ht="7.5" customHeight="1">
      <c r="A178" s="1"/>
      <c r="B178" s="14"/>
      <c r="C178" s="14"/>
      <c r="D178" s="14"/>
      <c r="E178" s="14"/>
      <c r="F178" s="14"/>
      <c r="G178" s="14"/>
      <c r="H178" s="14"/>
      <c r="I178" s="14"/>
    </row>
    <row r="179" spans="1:11" ht="30" customHeight="1">
      <c r="A179" s="35" t="s">
        <v>39</v>
      </c>
      <c r="B179" s="100" t="s">
        <v>286</v>
      </c>
      <c r="C179" s="82"/>
      <c r="D179" s="82"/>
      <c r="E179" s="82"/>
      <c r="F179" s="82"/>
      <c r="G179" s="82"/>
      <c r="H179" s="82"/>
      <c r="I179" s="82"/>
      <c r="J179" s="14"/>
      <c r="K179" s="14"/>
    </row>
    <row r="180" ht="9" customHeight="1"/>
    <row r="181" spans="2:9" ht="54.75" customHeight="1">
      <c r="B181" s="82" t="s">
        <v>317</v>
      </c>
      <c r="C181" s="82"/>
      <c r="D181" s="82"/>
      <c r="E181" s="82"/>
      <c r="F181" s="82"/>
      <c r="G181" s="82"/>
      <c r="H181" s="82"/>
      <c r="I181" s="82"/>
    </row>
    <row r="182" spans="2:9" ht="7.5" customHeight="1">
      <c r="B182" s="14"/>
      <c r="C182" s="14"/>
      <c r="D182" s="14"/>
      <c r="E182" s="14"/>
      <c r="F182" s="14"/>
      <c r="G182" s="14"/>
      <c r="H182" s="14"/>
      <c r="I182" s="14"/>
    </row>
    <row r="183" spans="2:9" ht="12.75">
      <c r="B183" s="82" t="s">
        <v>290</v>
      </c>
      <c r="C183" s="82"/>
      <c r="D183" s="82"/>
      <c r="E183" s="82"/>
      <c r="F183" s="82"/>
      <c r="G183" s="82"/>
      <c r="H183" s="82"/>
      <c r="I183" s="82"/>
    </row>
    <row r="184" spans="2:9" ht="7.5" customHeight="1">
      <c r="B184" s="14"/>
      <c r="C184" s="14"/>
      <c r="D184" s="14"/>
      <c r="E184" s="14"/>
      <c r="F184" s="14"/>
      <c r="G184" s="14"/>
      <c r="H184" s="14"/>
      <c r="I184" s="14"/>
    </row>
    <row r="185" spans="1:2" ht="12.75">
      <c r="A185" s="1" t="s">
        <v>40</v>
      </c>
      <c r="B185" s="1" t="s">
        <v>266</v>
      </c>
    </row>
    <row r="186" ht="6.75" customHeight="1"/>
    <row r="187" spans="2:9" ht="54.75" customHeight="1">
      <c r="B187" s="82" t="s">
        <v>308</v>
      </c>
      <c r="C187" s="82"/>
      <c r="D187" s="82"/>
      <c r="E187" s="82"/>
      <c r="F187" s="82"/>
      <c r="G187" s="82"/>
      <c r="H187" s="82"/>
      <c r="I187" s="82"/>
    </row>
    <row r="188" ht="6.75" customHeight="1"/>
    <row r="189" spans="1:11" ht="12.75">
      <c r="A189" s="35" t="s">
        <v>41</v>
      </c>
      <c r="B189" s="100" t="s">
        <v>117</v>
      </c>
      <c r="C189" s="82"/>
      <c r="D189" s="82"/>
      <c r="E189" s="82"/>
      <c r="F189" s="82"/>
      <c r="G189" s="82"/>
      <c r="H189" s="82"/>
      <c r="I189" s="82"/>
      <c r="J189" s="14"/>
      <c r="K189" s="14"/>
    </row>
    <row r="190" ht="9" customHeight="1"/>
    <row r="191" spans="2:11" ht="12.75">
      <c r="B191" s="82" t="s">
        <v>69</v>
      </c>
      <c r="C191" s="82"/>
      <c r="D191" s="82"/>
      <c r="E191" s="82"/>
      <c r="F191" s="82"/>
      <c r="G191" s="82"/>
      <c r="H191" s="82"/>
      <c r="I191" s="82"/>
      <c r="J191" s="14"/>
      <c r="K191" s="14"/>
    </row>
    <row r="192" ht="6.75" customHeight="1"/>
    <row r="193" spans="1:2" ht="12.75">
      <c r="A193" s="1" t="s">
        <v>42</v>
      </c>
      <c r="B193" s="1" t="s">
        <v>12</v>
      </c>
    </row>
    <row r="194" ht="9" customHeight="1"/>
    <row r="195" spans="8:9" ht="12.75">
      <c r="H195" s="3" t="s">
        <v>246</v>
      </c>
      <c r="I195" s="3"/>
    </row>
    <row r="196" spans="8:9" ht="12.75">
      <c r="H196" s="3" t="s">
        <v>71</v>
      </c>
      <c r="I196" s="3" t="s">
        <v>248</v>
      </c>
    </row>
    <row r="197" spans="8:9" ht="12.75">
      <c r="H197" s="3" t="s">
        <v>247</v>
      </c>
      <c r="I197" s="3" t="str">
        <f>+H197</f>
        <v>31.8.2008</v>
      </c>
    </row>
    <row r="198" spans="8:9" ht="12.75">
      <c r="H198" s="3" t="s">
        <v>9</v>
      </c>
      <c r="I198" s="3" t="s">
        <v>9</v>
      </c>
    </row>
    <row r="199" spans="8:9" ht="6.75" customHeight="1">
      <c r="H199" s="3"/>
      <c r="I199" s="3"/>
    </row>
    <row r="200" spans="2:9" ht="12.75">
      <c r="B200" s="2" t="s">
        <v>144</v>
      </c>
      <c r="H200" s="3"/>
      <c r="I200" s="3"/>
    </row>
    <row r="201" spans="2:9" ht="12.75">
      <c r="B201" s="2" t="s">
        <v>43</v>
      </c>
      <c r="H201" s="25">
        <v>7329</v>
      </c>
      <c r="I201" s="25">
        <v>26323</v>
      </c>
    </row>
    <row r="202" spans="2:9" ht="12.75">
      <c r="B202" s="2" t="s">
        <v>235</v>
      </c>
      <c r="H202" s="77">
        <v>0</v>
      </c>
      <c r="I202" s="27">
        <v>-6</v>
      </c>
    </row>
    <row r="203" spans="8:9" ht="12.75">
      <c r="H203" s="25">
        <f>SUM(H201:H202)</f>
        <v>7329</v>
      </c>
      <c r="I203" s="25">
        <f>SUM(I201:I202)</f>
        <v>26317</v>
      </c>
    </row>
    <row r="204" spans="2:9" ht="12.75">
      <c r="B204" s="2" t="s">
        <v>5</v>
      </c>
      <c r="H204" s="10">
        <v>-207</v>
      </c>
      <c r="I204" s="10">
        <v>-233</v>
      </c>
    </row>
    <row r="205" spans="8:9" ht="13.5" thickBot="1">
      <c r="H205" s="33">
        <f>SUM(H203:H204)</f>
        <v>7122</v>
      </c>
      <c r="I205" s="33">
        <f>SUM(I203:I204)</f>
        <v>26084</v>
      </c>
    </row>
    <row r="206" ht="9" customHeight="1">
      <c r="I206" s="25"/>
    </row>
    <row r="207" spans="2:11" ht="47.25" customHeight="1">
      <c r="B207" s="82" t="s">
        <v>267</v>
      </c>
      <c r="C207" s="82"/>
      <c r="D207" s="82"/>
      <c r="E207" s="82"/>
      <c r="F207" s="82"/>
      <c r="G207" s="82"/>
      <c r="H207" s="82"/>
      <c r="I207" s="82"/>
      <c r="J207" s="14"/>
      <c r="K207" s="14"/>
    </row>
    <row r="208" ht="9" customHeight="1">
      <c r="I208" s="25"/>
    </row>
    <row r="209" spans="1:2" ht="12.75">
      <c r="A209" s="1" t="s">
        <v>44</v>
      </c>
      <c r="B209" s="1" t="s">
        <v>102</v>
      </c>
    </row>
    <row r="210" ht="9" customHeight="1"/>
    <row r="211" spans="2:9" ht="12.75">
      <c r="B211" s="82" t="s">
        <v>268</v>
      </c>
      <c r="C211" s="82"/>
      <c r="D211" s="82"/>
      <c r="E211" s="82"/>
      <c r="F211" s="82"/>
      <c r="G211" s="82"/>
      <c r="H211" s="82"/>
      <c r="I211" s="82"/>
    </row>
    <row r="212" ht="9" customHeight="1"/>
    <row r="213" spans="2:11" ht="66" customHeight="1">
      <c r="B213" s="82" t="s">
        <v>319</v>
      </c>
      <c r="C213" s="82"/>
      <c r="D213" s="82"/>
      <c r="E213" s="82"/>
      <c r="F213" s="82"/>
      <c r="G213" s="82"/>
      <c r="H213" s="82"/>
      <c r="I213" s="82"/>
      <c r="J213" s="14"/>
      <c r="K213" s="14"/>
    </row>
    <row r="214" ht="9" customHeight="1"/>
    <row r="215" spans="1:2" ht="12.75">
      <c r="A215" s="1" t="s">
        <v>45</v>
      </c>
      <c r="B215" s="1" t="s">
        <v>103</v>
      </c>
    </row>
    <row r="216" ht="9" customHeight="1"/>
    <row r="217" spans="2:3" ht="12.75">
      <c r="B217" s="2" t="s">
        <v>28</v>
      </c>
      <c r="C217" s="2" t="s">
        <v>46</v>
      </c>
    </row>
    <row r="218" spans="8:9" ht="12.75">
      <c r="H218" s="3" t="s">
        <v>246</v>
      </c>
      <c r="I218" s="3"/>
    </row>
    <row r="219" spans="8:9" ht="12.75">
      <c r="H219" s="3" t="s">
        <v>71</v>
      </c>
      <c r="I219" s="3" t="s">
        <v>248</v>
      </c>
    </row>
    <row r="220" spans="8:9" ht="12.75">
      <c r="H220" s="3" t="s">
        <v>247</v>
      </c>
      <c r="I220" s="3" t="str">
        <f>+H220</f>
        <v>31.8.2008</v>
      </c>
    </row>
    <row r="221" spans="8:9" ht="12.75">
      <c r="H221" s="3" t="s">
        <v>9</v>
      </c>
      <c r="I221" s="3" t="s">
        <v>9</v>
      </c>
    </row>
    <row r="222" spans="8:9" ht="9.75" customHeight="1">
      <c r="H222" s="3"/>
      <c r="I222" s="3"/>
    </row>
    <row r="223" spans="3:9" ht="13.5" thickBot="1">
      <c r="C223" s="2" t="s">
        <v>47</v>
      </c>
      <c r="H223" s="53">
        <v>925</v>
      </c>
      <c r="I223" s="53">
        <v>3833</v>
      </c>
    </row>
    <row r="224" ht="9" customHeight="1"/>
    <row r="225" spans="3:9" ht="13.5" thickBot="1">
      <c r="C225" s="2" t="s">
        <v>48</v>
      </c>
      <c r="H225" s="53">
        <v>741</v>
      </c>
      <c r="I225" s="53">
        <v>3270</v>
      </c>
    </row>
    <row r="226" spans="8:9" ht="9" customHeight="1">
      <c r="H226" s="32"/>
      <c r="I226" s="32"/>
    </row>
    <row r="227" spans="3:9" ht="13.5" thickBot="1">
      <c r="C227" s="2" t="s">
        <v>68</v>
      </c>
      <c r="H227" s="53">
        <v>297</v>
      </c>
      <c r="I227" s="53">
        <v>1459</v>
      </c>
    </row>
    <row r="228" spans="8:9" ht="9" customHeight="1">
      <c r="H228" s="22"/>
      <c r="I228" s="22"/>
    </row>
    <row r="229" ht="9" customHeight="1"/>
    <row r="230" spans="2:3" ht="12.75">
      <c r="B230" s="2" t="s">
        <v>29</v>
      </c>
      <c r="C230" s="2" t="s">
        <v>293</v>
      </c>
    </row>
    <row r="231" ht="12.75">
      <c r="I231" s="3" t="s">
        <v>9</v>
      </c>
    </row>
    <row r="232" ht="9" customHeight="1"/>
    <row r="233" spans="3:9" ht="13.5" thickBot="1">
      <c r="C233" s="2" t="s">
        <v>49</v>
      </c>
      <c r="I233" s="47">
        <v>20291</v>
      </c>
    </row>
    <row r="234" ht="9" customHeight="1"/>
    <row r="235" spans="3:9" ht="13.5" thickBot="1">
      <c r="C235" s="2" t="s">
        <v>50</v>
      </c>
      <c r="I235" s="47">
        <v>20291</v>
      </c>
    </row>
    <row r="236" ht="9" customHeight="1"/>
    <row r="237" spans="3:9" ht="13.5" thickBot="1">
      <c r="C237" s="2" t="s">
        <v>51</v>
      </c>
      <c r="I237" s="47">
        <v>31238</v>
      </c>
    </row>
    <row r="238" ht="9" customHeight="1"/>
    <row r="239" spans="1:2" ht="12.75">
      <c r="A239" s="1" t="s">
        <v>52</v>
      </c>
      <c r="B239" s="1" t="s">
        <v>104</v>
      </c>
    </row>
    <row r="240" ht="9" customHeight="1"/>
    <row r="241" spans="2:11" ht="79.5" customHeight="1">
      <c r="B241" s="82" t="s">
        <v>158</v>
      </c>
      <c r="C241" s="82"/>
      <c r="D241" s="82"/>
      <c r="E241" s="82"/>
      <c r="F241" s="82"/>
      <c r="G241" s="82"/>
      <c r="H241" s="82"/>
      <c r="I241" s="82"/>
      <c r="J241" s="14"/>
      <c r="K241" s="14"/>
    </row>
    <row r="242" spans="2:11" ht="9" customHeight="1">
      <c r="B242" s="14"/>
      <c r="C242" s="14"/>
      <c r="D242" s="14"/>
      <c r="E242" s="14"/>
      <c r="F242" s="14"/>
      <c r="G242" s="14"/>
      <c r="H242" s="14"/>
      <c r="I242" s="14"/>
      <c r="J242" s="14"/>
      <c r="K242" s="14"/>
    </row>
    <row r="243" spans="2:11" ht="27.75" customHeight="1">
      <c r="B243" s="82" t="s">
        <v>145</v>
      </c>
      <c r="C243" s="82"/>
      <c r="D243" s="82"/>
      <c r="E243" s="82"/>
      <c r="F243" s="82"/>
      <c r="G243" s="82"/>
      <c r="H243" s="82"/>
      <c r="I243" s="82"/>
      <c r="J243" s="14"/>
      <c r="K243" s="14"/>
    </row>
    <row r="244" spans="2:11" ht="9" customHeight="1">
      <c r="B244" s="14"/>
      <c r="C244" s="14"/>
      <c r="D244" s="14"/>
      <c r="E244" s="14"/>
      <c r="F244" s="14"/>
      <c r="G244" s="14"/>
      <c r="H244" s="14"/>
      <c r="I244" s="14"/>
      <c r="J244" s="14"/>
      <c r="K244" s="14"/>
    </row>
    <row r="245" spans="2:11" ht="32.25" customHeight="1">
      <c r="B245" s="82" t="s">
        <v>157</v>
      </c>
      <c r="C245" s="82"/>
      <c r="D245" s="82"/>
      <c r="E245" s="82"/>
      <c r="F245" s="82"/>
      <c r="G245" s="82"/>
      <c r="H245" s="82"/>
      <c r="I245" s="82"/>
      <c r="J245" s="14"/>
      <c r="K245" s="14"/>
    </row>
    <row r="246" spans="2:11" ht="9" customHeight="1">
      <c r="B246" s="14"/>
      <c r="C246" s="14"/>
      <c r="D246" s="14"/>
      <c r="E246" s="14"/>
      <c r="F246" s="14"/>
      <c r="G246" s="14"/>
      <c r="H246" s="14"/>
      <c r="I246" s="14"/>
      <c r="J246" s="14"/>
      <c r="K246" s="14"/>
    </row>
    <row r="247" spans="2:11" ht="27.75" customHeight="1">
      <c r="B247" s="82" t="s">
        <v>149</v>
      </c>
      <c r="C247" s="82"/>
      <c r="D247" s="82"/>
      <c r="E247" s="82"/>
      <c r="F247" s="82"/>
      <c r="G247" s="82"/>
      <c r="H247" s="82"/>
      <c r="I247" s="82"/>
      <c r="J247" s="14"/>
      <c r="K247" s="14"/>
    </row>
    <row r="248" spans="2:11" ht="9" customHeight="1">
      <c r="B248" s="14"/>
      <c r="C248" s="14"/>
      <c r="D248" s="14"/>
      <c r="E248" s="14"/>
      <c r="F248" s="14"/>
      <c r="G248" s="14"/>
      <c r="H248" s="14"/>
      <c r="I248" s="14"/>
      <c r="J248" s="14"/>
      <c r="K248" s="14"/>
    </row>
    <row r="249" spans="2:11" ht="30" customHeight="1">
      <c r="B249" s="82" t="s">
        <v>237</v>
      </c>
      <c r="C249" s="82"/>
      <c r="D249" s="82"/>
      <c r="E249" s="82"/>
      <c r="F249" s="82"/>
      <c r="G249" s="82"/>
      <c r="H249" s="82"/>
      <c r="I249" s="82"/>
      <c r="J249" s="14"/>
      <c r="K249" s="14"/>
    </row>
    <row r="250" spans="2:11" ht="9" customHeight="1">
      <c r="B250" s="14"/>
      <c r="C250" s="14"/>
      <c r="D250" s="14"/>
      <c r="E250" s="14"/>
      <c r="F250" s="14"/>
      <c r="G250" s="14"/>
      <c r="H250" s="14"/>
      <c r="I250" s="14"/>
      <c r="J250" s="14"/>
      <c r="K250" s="14"/>
    </row>
    <row r="251" spans="2:11" ht="37.5" customHeight="1">
      <c r="B251" s="82" t="s">
        <v>269</v>
      </c>
      <c r="C251" s="82"/>
      <c r="D251" s="82"/>
      <c r="E251" s="82"/>
      <c r="F251" s="82"/>
      <c r="G251" s="82"/>
      <c r="H251" s="82"/>
      <c r="I251" s="82"/>
      <c r="J251" s="14"/>
      <c r="K251" s="14"/>
    </row>
    <row r="252" spans="2:9" ht="9" customHeight="1">
      <c r="B252" s="54"/>
      <c r="C252" s="54"/>
      <c r="D252" s="54"/>
      <c r="E252" s="54"/>
      <c r="F252" s="54"/>
      <c r="G252" s="54"/>
      <c r="H252" s="54"/>
      <c r="I252" s="54"/>
    </row>
    <row r="253" spans="1:2" ht="12.75">
      <c r="A253" s="1" t="s">
        <v>53</v>
      </c>
      <c r="B253" s="1" t="s">
        <v>105</v>
      </c>
    </row>
    <row r="254" ht="9" customHeight="1"/>
    <row r="255" spans="2:11" ht="13.5" customHeight="1">
      <c r="B255" s="82" t="s">
        <v>270</v>
      </c>
      <c r="C255" s="82"/>
      <c r="D255" s="82"/>
      <c r="E255" s="82"/>
      <c r="F255" s="82"/>
      <c r="G255" s="82"/>
      <c r="H255" s="82"/>
      <c r="I255" s="82"/>
      <c r="J255" s="14"/>
      <c r="K255" s="14"/>
    </row>
    <row r="256" ht="9" customHeight="1"/>
    <row r="257" spans="1:2" ht="12.75">
      <c r="A257" s="1" t="s">
        <v>54</v>
      </c>
      <c r="B257" s="1" t="s">
        <v>106</v>
      </c>
    </row>
    <row r="258" spans="1:2" ht="9" customHeight="1">
      <c r="A258" s="1"/>
      <c r="B258" s="1"/>
    </row>
    <row r="259" spans="2:9" ht="33" customHeight="1">
      <c r="B259" s="82" t="s">
        <v>234</v>
      </c>
      <c r="C259" s="82"/>
      <c r="D259" s="82"/>
      <c r="E259" s="82"/>
      <c r="F259" s="82"/>
      <c r="G259" s="82"/>
      <c r="H259" s="82"/>
      <c r="I259" s="82"/>
    </row>
    <row r="260" ht="9" customHeight="1"/>
    <row r="261" spans="1:2" ht="12.75">
      <c r="A261" s="1" t="s">
        <v>55</v>
      </c>
      <c r="B261" s="1" t="s">
        <v>107</v>
      </c>
    </row>
    <row r="262" ht="9" customHeight="1"/>
    <row r="263" spans="2:9" ht="27.75" customHeight="1">
      <c r="B263" s="82" t="s">
        <v>176</v>
      </c>
      <c r="C263" s="82"/>
      <c r="D263" s="82"/>
      <c r="E263" s="82"/>
      <c r="F263" s="82"/>
      <c r="G263" s="82"/>
      <c r="H263" s="82"/>
      <c r="I263" s="82"/>
    </row>
    <row r="264" ht="9" customHeight="1"/>
    <row r="265" spans="1:2" ht="12.75">
      <c r="A265" s="1" t="s">
        <v>56</v>
      </c>
      <c r="B265" s="1" t="s">
        <v>108</v>
      </c>
    </row>
    <row r="266" spans="1:2" ht="9" customHeight="1">
      <c r="A266" s="1"/>
      <c r="B266" s="1"/>
    </row>
    <row r="267" spans="1:9" ht="54" customHeight="1">
      <c r="A267" s="1"/>
      <c r="B267" s="55" t="s">
        <v>28</v>
      </c>
      <c r="C267" s="82" t="s">
        <v>271</v>
      </c>
      <c r="D267" s="82"/>
      <c r="E267" s="82"/>
      <c r="F267" s="82"/>
      <c r="G267" s="82"/>
      <c r="H267" s="82"/>
      <c r="I267" s="82"/>
    </row>
    <row r="268" spans="1:2" ht="9" customHeight="1">
      <c r="A268" s="1"/>
      <c r="B268" s="1"/>
    </row>
    <row r="269" spans="1:9" ht="29.25" customHeight="1">
      <c r="A269" s="1"/>
      <c r="B269" s="55"/>
      <c r="C269" s="82" t="s">
        <v>291</v>
      </c>
      <c r="D269" s="82"/>
      <c r="E269" s="82"/>
      <c r="F269" s="82"/>
      <c r="G269" s="82"/>
      <c r="H269" s="82"/>
      <c r="I269" s="82"/>
    </row>
    <row r="270" spans="1:9" ht="15" customHeight="1">
      <c r="A270" s="1"/>
      <c r="B270" s="55" t="s">
        <v>29</v>
      </c>
      <c r="C270" s="82" t="s">
        <v>272</v>
      </c>
      <c r="D270" s="82"/>
      <c r="E270" s="82"/>
      <c r="F270" s="82"/>
      <c r="G270" s="82"/>
      <c r="H270" s="82"/>
      <c r="I270" s="82"/>
    </row>
    <row r="271" spans="1:9" ht="9" customHeight="1">
      <c r="A271" s="1"/>
      <c r="C271" s="14"/>
      <c r="D271" s="14"/>
      <c r="E271" s="14"/>
      <c r="F271" s="14"/>
      <c r="G271" s="14"/>
      <c r="H271" s="14"/>
      <c r="I271" s="14"/>
    </row>
    <row r="272" spans="1:9" ht="12.75">
      <c r="A272" s="1"/>
      <c r="C272" s="97" t="s">
        <v>109</v>
      </c>
      <c r="D272" s="97"/>
      <c r="G272" s="56" t="s">
        <v>110</v>
      </c>
      <c r="H272" s="56" t="s">
        <v>111</v>
      </c>
      <c r="I272" s="56" t="s">
        <v>118</v>
      </c>
    </row>
    <row r="273" spans="1:9" ht="12.75">
      <c r="A273" s="1"/>
      <c r="G273" s="4" t="s">
        <v>112</v>
      </c>
      <c r="H273" s="4" t="s">
        <v>112</v>
      </c>
      <c r="I273" s="4" t="s">
        <v>112</v>
      </c>
    </row>
    <row r="274" spans="1:9" ht="12.75">
      <c r="A274" s="1"/>
      <c r="C274" s="82" t="s">
        <v>113</v>
      </c>
      <c r="D274" s="82"/>
      <c r="G274" s="57">
        <v>25</v>
      </c>
      <c r="H274" s="57">
        <v>26</v>
      </c>
      <c r="I274" s="57">
        <v>18.5</v>
      </c>
    </row>
    <row r="275" spans="1:9" ht="12.75">
      <c r="A275" s="1"/>
      <c r="C275" s="82" t="s">
        <v>114</v>
      </c>
      <c r="D275" s="82"/>
      <c r="G275" s="57">
        <v>35</v>
      </c>
      <c r="H275" s="57">
        <v>26</v>
      </c>
      <c r="I275" s="57">
        <v>25.9</v>
      </c>
    </row>
    <row r="276" spans="1:9" ht="12.75">
      <c r="A276" s="1"/>
      <c r="C276" s="82" t="s">
        <v>238</v>
      </c>
      <c r="D276" s="82"/>
      <c r="G276" s="57">
        <v>10</v>
      </c>
      <c r="H276" s="57">
        <v>26</v>
      </c>
      <c r="I276" s="57">
        <v>7.4</v>
      </c>
    </row>
    <row r="277" spans="1:9" ht="13.5" thickBot="1">
      <c r="A277" s="1"/>
      <c r="C277" s="14"/>
      <c r="D277" s="14"/>
      <c r="G277" s="58">
        <f>SUM(G274:G276)</f>
        <v>70</v>
      </c>
      <c r="H277" s="58">
        <v>26</v>
      </c>
      <c r="I277" s="58">
        <f>SUM(I274:I276)</f>
        <v>51.8</v>
      </c>
    </row>
    <row r="278" spans="1:9" ht="9" customHeight="1">
      <c r="A278" s="1"/>
      <c r="B278" s="1"/>
      <c r="C278" s="98"/>
      <c r="D278" s="98"/>
      <c r="E278" s="32"/>
      <c r="F278" s="32"/>
      <c r="G278" s="57"/>
      <c r="H278" s="57"/>
      <c r="I278" s="57"/>
    </row>
    <row r="279" spans="1:9" ht="15" customHeight="1">
      <c r="A279" s="1"/>
      <c r="B279" s="55" t="s">
        <v>150</v>
      </c>
      <c r="C279" s="82" t="s">
        <v>177</v>
      </c>
      <c r="D279" s="82"/>
      <c r="E279" s="82"/>
      <c r="F279" s="82"/>
      <c r="G279" s="82"/>
      <c r="H279" s="82"/>
      <c r="I279" s="82"/>
    </row>
    <row r="280" spans="1:2" ht="9" customHeight="1">
      <c r="A280" s="1"/>
      <c r="B280" s="1"/>
    </row>
    <row r="281" spans="1:9" ht="12.75">
      <c r="A281" s="1"/>
      <c r="B281" s="1"/>
      <c r="C281" s="97" t="s">
        <v>109</v>
      </c>
      <c r="D281" s="97"/>
      <c r="G281" s="56" t="s">
        <v>110</v>
      </c>
      <c r="H281" s="56" t="s">
        <v>111</v>
      </c>
      <c r="I281" s="56" t="s">
        <v>118</v>
      </c>
    </row>
    <row r="282" spans="1:9" ht="12.75">
      <c r="A282" s="1"/>
      <c r="B282" s="1"/>
      <c r="G282" s="4" t="s">
        <v>112</v>
      </c>
      <c r="H282" s="4" t="s">
        <v>112</v>
      </c>
      <c r="I282" s="4" t="s">
        <v>112</v>
      </c>
    </row>
    <row r="283" spans="1:9" ht="12.75">
      <c r="A283" s="1"/>
      <c r="B283" s="1"/>
      <c r="C283" s="82" t="s">
        <v>113</v>
      </c>
      <c r="D283" s="82"/>
      <c r="G283" s="59">
        <v>15</v>
      </c>
      <c r="H283" s="59">
        <v>27</v>
      </c>
      <c r="I283" s="59">
        <v>10.95</v>
      </c>
    </row>
    <row r="284" spans="1:9" ht="12.75">
      <c r="A284" s="1"/>
      <c r="B284" s="1"/>
      <c r="C284" s="82" t="s">
        <v>114</v>
      </c>
      <c r="D284" s="82"/>
      <c r="G284" s="4">
        <v>22</v>
      </c>
      <c r="H284" s="59">
        <v>27</v>
      </c>
      <c r="I284" s="4">
        <v>16.06</v>
      </c>
    </row>
    <row r="285" spans="1:9" ht="13.5" thickBot="1">
      <c r="A285" s="1"/>
      <c r="B285" s="1"/>
      <c r="G285" s="58">
        <f>SUM(G283:G284)</f>
        <v>37</v>
      </c>
      <c r="H285" s="58">
        <v>27</v>
      </c>
      <c r="I285" s="58">
        <f>SUM(I283:I284)</f>
        <v>27.009999999999998</v>
      </c>
    </row>
    <row r="286" ht="9" customHeight="1">
      <c r="I286" s="60"/>
    </row>
    <row r="287" spans="1:2" ht="12.75">
      <c r="A287" s="1" t="s">
        <v>59</v>
      </c>
      <c r="B287" s="1" t="s">
        <v>115</v>
      </c>
    </row>
    <row r="288" ht="9" customHeight="1"/>
    <row r="289" ht="12.75">
      <c r="B289" s="2" t="s">
        <v>227</v>
      </c>
    </row>
    <row r="290" ht="9" customHeight="1"/>
    <row r="291" spans="6:10" ht="12.75">
      <c r="F291" s="90" t="s">
        <v>273</v>
      </c>
      <c r="G291" s="90"/>
      <c r="H291" s="90" t="s">
        <v>274</v>
      </c>
      <c r="I291" s="90"/>
      <c r="J291" s="45"/>
    </row>
    <row r="292" spans="6:9" ht="12.75">
      <c r="F292" s="3" t="s">
        <v>247</v>
      </c>
      <c r="G292" s="3" t="s">
        <v>159</v>
      </c>
      <c r="H292" s="3" t="str">
        <f>F292</f>
        <v>31.8.2008</v>
      </c>
      <c r="I292" s="3" t="str">
        <f>G292</f>
        <v>31.8.2007</v>
      </c>
    </row>
    <row r="293" spans="6:9" ht="9" customHeight="1">
      <c r="F293" s="46"/>
      <c r="G293" s="46"/>
      <c r="H293" s="46"/>
      <c r="I293" s="46"/>
    </row>
    <row r="294" ht="12.75">
      <c r="B294" s="2" t="s">
        <v>142</v>
      </c>
    </row>
    <row r="295" spans="2:9" ht="13.5" thickBot="1">
      <c r="B295" s="2" t="s">
        <v>154</v>
      </c>
      <c r="F295" s="47">
        <f>'Income Statement'!F24</f>
        <v>30087</v>
      </c>
      <c r="G295" s="47">
        <f>'Income Statement'!G24</f>
        <v>15041</v>
      </c>
      <c r="H295" s="47">
        <f>'Income Statement'!H24</f>
        <v>97721</v>
      </c>
      <c r="I295" s="47">
        <f>'Income Statement'!I24</f>
        <v>40664</v>
      </c>
    </row>
    <row r="296" spans="6:9" ht="9" customHeight="1">
      <c r="F296" s="25"/>
      <c r="G296" s="25"/>
      <c r="H296" s="25"/>
      <c r="I296" s="25"/>
    </row>
    <row r="297" spans="2:9" ht="30.75" customHeight="1" thickBot="1">
      <c r="B297" s="99" t="s">
        <v>156</v>
      </c>
      <c r="C297" s="99"/>
      <c r="D297" s="99"/>
      <c r="E297" s="99"/>
      <c r="F297" s="47">
        <v>91363</v>
      </c>
      <c r="G297" s="20">
        <v>91363</v>
      </c>
      <c r="H297" s="47">
        <v>91363</v>
      </c>
      <c r="I297" s="20">
        <v>91363</v>
      </c>
    </row>
    <row r="298" spans="6:9" ht="9" customHeight="1">
      <c r="F298" s="25"/>
      <c r="G298" s="25"/>
      <c r="H298" s="25"/>
      <c r="I298" s="25"/>
    </row>
    <row r="299" spans="2:9" ht="12.75">
      <c r="B299" s="2" t="s">
        <v>178</v>
      </c>
      <c r="F299" s="63"/>
      <c r="G299" s="63"/>
      <c r="H299" s="63"/>
      <c r="I299" s="63"/>
    </row>
    <row r="300" spans="2:10" ht="12.75">
      <c r="B300" s="2" t="s">
        <v>13</v>
      </c>
      <c r="F300" s="63">
        <f>F295/F297*100</f>
        <v>32.93127414817815</v>
      </c>
      <c r="G300" s="63">
        <f>G295/G297*100</f>
        <v>16.462900736622046</v>
      </c>
      <c r="H300" s="63">
        <f>H295/H297*100</f>
        <v>106.9590534461434</v>
      </c>
      <c r="I300" s="63">
        <f>I295/I297*100</f>
        <v>44.50817070367654</v>
      </c>
      <c r="J300" s="25"/>
    </row>
    <row r="301" spans="2:9" ht="13.5" thickBot="1">
      <c r="B301" s="2" t="s">
        <v>173</v>
      </c>
      <c r="F301" s="61">
        <f>F295/F297*100</f>
        <v>32.93127414817815</v>
      </c>
      <c r="G301" s="61">
        <f>G295/G297*100</f>
        <v>16.462900736622046</v>
      </c>
      <c r="H301" s="61">
        <f>H295/H297*100</f>
        <v>106.9590534461434</v>
      </c>
      <c r="I301" s="61">
        <f>I295/I297*100</f>
        <v>44.50817070367654</v>
      </c>
    </row>
    <row r="302" ht="9" customHeight="1"/>
    <row r="303" spans="1:2" ht="12.75">
      <c r="A303" s="1" t="s">
        <v>205</v>
      </c>
      <c r="B303" s="1" t="s">
        <v>82</v>
      </c>
    </row>
    <row r="304" spans="2:9" ht="12.75">
      <c r="B304" s="15"/>
      <c r="C304" s="15"/>
      <c r="D304" s="15"/>
      <c r="E304" s="15"/>
      <c r="F304" s="15"/>
      <c r="G304" s="15"/>
      <c r="H304" s="15"/>
      <c r="I304" s="15"/>
    </row>
    <row r="305" spans="2:9" ht="24.75" customHeight="1">
      <c r="B305" s="82" t="s">
        <v>175</v>
      </c>
      <c r="C305" s="82"/>
      <c r="D305" s="82"/>
      <c r="E305" s="82"/>
      <c r="F305" s="82"/>
      <c r="G305" s="82"/>
      <c r="H305" s="82"/>
      <c r="I305" s="82"/>
    </row>
    <row r="306" ht="9" customHeight="1"/>
    <row r="307" ht="9" customHeight="1"/>
    <row r="308" ht="9" customHeight="1"/>
    <row r="309" ht="12.75">
      <c r="A309" s="2" t="s">
        <v>61</v>
      </c>
    </row>
    <row r="313" ht="12.75">
      <c r="A313" s="2" t="s">
        <v>62</v>
      </c>
    </row>
    <row r="314" ht="12.75">
      <c r="A314" s="2" t="s">
        <v>63</v>
      </c>
    </row>
    <row r="315" ht="12.75">
      <c r="A315" s="62" t="s">
        <v>275</v>
      </c>
    </row>
  </sheetData>
  <sheetProtection/>
  <mergeCells count="131">
    <mergeCell ref="B87:D87"/>
    <mergeCell ref="B85:D85"/>
    <mergeCell ref="B251:I251"/>
    <mergeCell ref="C269:I269"/>
    <mergeCell ref="B249:I249"/>
    <mergeCell ref="B191:I191"/>
    <mergeCell ref="B177:I177"/>
    <mergeCell ref="B179:I179"/>
    <mergeCell ref="B243:I243"/>
    <mergeCell ref="B29:I29"/>
    <mergeCell ref="B30:I30"/>
    <mergeCell ref="B31:I31"/>
    <mergeCell ref="B32:I32"/>
    <mergeCell ref="B33:I33"/>
    <mergeCell ref="B167:I167"/>
    <mergeCell ref="C165:H165"/>
    <mergeCell ref="B121:I121"/>
    <mergeCell ref="B97:I97"/>
    <mergeCell ref="B89:D89"/>
    <mergeCell ref="C276:D276"/>
    <mergeCell ref="C275:D275"/>
    <mergeCell ref="C272:D272"/>
    <mergeCell ref="B247:I247"/>
    <mergeCell ref="B263:I263"/>
    <mergeCell ref="C274:D274"/>
    <mergeCell ref="B259:I259"/>
    <mergeCell ref="B255:I255"/>
    <mergeCell ref="B171:I171"/>
    <mergeCell ref="B173:I173"/>
    <mergeCell ref="H159:I159"/>
    <mergeCell ref="B183:I183"/>
    <mergeCell ref="B211:I211"/>
    <mergeCell ref="B207:I207"/>
    <mergeCell ref="B297:E297"/>
    <mergeCell ref="B189:I189"/>
    <mergeCell ref="B213:I213"/>
    <mergeCell ref="C283:D283"/>
    <mergeCell ref="B175:I175"/>
    <mergeCell ref="B181:I181"/>
    <mergeCell ref="H291:I291"/>
    <mergeCell ref="B241:I241"/>
    <mergeCell ref="F291:G291"/>
    <mergeCell ref="B187:I187"/>
    <mergeCell ref="B80:D80"/>
    <mergeCell ref="B67:I67"/>
    <mergeCell ref="C281:D281"/>
    <mergeCell ref="C270:I270"/>
    <mergeCell ref="C279:I279"/>
    <mergeCell ref="C267:I267"/>
    <mergeCell ref="C278:D278"/>
    <mergeCell ref="B84:D84"/>
    <mergeCell ref="B139:I139"/>
    <mergeCell ref="C151:H151"/>
    <mergeCell ref="B14:I14"/>
    <mergeCell ref="B61:I61"/>
    <mergeCell ref="B93:I93"/>
    <mergeCell ref="B88:D88"/>
    <mergeCell ref="B63:I63"/>
    <mergeCell ref="B79:D79"/>
    <mergeCell ref="F75:G75"/>
    <mergeCell ref="B52:I52"/>
    <mergeCell ref="B20:I20"/>
    <mergeCell ref="B16:C16"/>
    <mergeCell ref="B6:I6"/>
    <mergeCell ref="B78:D78"/>
    <mergeCell ref="B65:I65"/>
    <mergeCell ref="B305:I305"/>
    <mergeCell ref="B72:E72"/>
    <mergeCell ref="B10:I10"/>
    <mergeCell ref="B12:I12"/>
    <mergeCell ref="B101:I101"/>
    <mergeCell ref="C164:H164"/>
    <mergeCell ref="B107:I107"/>
    <mergeCell ref="B135:I135"/>
    <mergeCell ref="B105:I105"/>
    <mergeCell ref="B111:H111"/>
    <mergeCell ref="C155:H155"/>
    <mergeCell ref="B131:I131"/>
    <mergeCell ref="B106:I106"/>
    <mergeCell ref="H140:I140"/>
    <mergeCell ref="B117:I117"/>
    <mergeCell ref="B127:I127"/>
    <mergeCell ref="B109:H109"/>
    <mergeCell ref="D18:I18"/>
    <mergeCell ref="B245:I245"/>
    <mergeCell ref="C284:D284"/>
    <mergeCell ref="B71:D71"/>
    <mergeCell ref="B123:I123"/>
    <mergeCell ref="C147:H147"/>
    <mergeCell ref="C150:H150"/>
    <mergeCell ref="B137:I137"/>
    <mergeCell ref="B81:D81"/>
    <mergeCell ref="C149:H149"/>
    <mergeCell ref="C143:H143"/>
    <mergeCell ref="C145:H145"/>
    <mergeCell ref="C146:H146"/>
    <mergeCell ref="H75:I75"/>
    <mergeCell ref="D16:E16"/>
    <mergeCell ref="B17:C17"/>
    <mergeCell ref="D17:E17"/>
    <mergeCell ref="B19:I19"/>
    <mergeCell ref="B18:C18"/>
    <mergeCell ref="B37:I37"/>
    <mergeCell ref="D27:I27"/>
    <mergeCell ref="B23:C23"/>
    <mergeCell ref="D23:E23"/>
    <mergeCell ref="B24:C24"/>
    <mergeCell ref="D24:E24"/>
    <mergeCell ref="B21:C21"/>
    <mergeCell ref="D21:E21"/>
    <mergeCell ref="B22:C22"/>
    <mergeCell ref="D22:E22"/>
    <mergeCell ref="B28:I28"/>
    <mergeCell ref="B39:I39"/>
    <mergeCell ref="G54:H54"/>
    <mergeCell ref="B25:C25"/>
    <mergeCell ref="D25:I25"/>
    <mergeCell ref="B49:E49"/>
    <mergeCell ref="B26:C26"/>
    <mergeCell ref="D26:I26"/>
    <mergeCell ref="B27:C27"/>
    <mergeCell ref="C154:H154"/>
    <mergeCell ref="B35:I35"/>
    <mergeCell ref="B157:I157"/>
    <mergeCell ref="B56:E56"/>
    <mergeCell ref="B57:E57"/>
    <mergeCell ref="B41:I41"/>
    <mergeCell ref="B45:I45"/>
    <mergeCell ref="G47:H47"/>
    <mergeCell ref="G48:H48"/>
    <mergeCell ref="B50:E50"/>
  </mergeCells>
  <printOptions/>
  <pageMargins left="0.984251968503937" right="0" top="0.393700787401575" bottom="0.196850393700787" header="0" footer="0.118110236220472"/>
  <pageSetup firstPageNumber="5" useFirstPageNumber="1" horizontalDpi="300" verticalDpi="300" orientation="portrait" paperSize="9" scale="90" r:id="rId1"/>
  <headerFooter alignWithMargins="0">
    <oddFooter>&amp;C&amp;"Arial,Regular"&amp;P</oddFooter>
  </headerFooter>
  <rowBreaks count="5" manualBreakCount="5">
    <brk id="42" max="8" man="1"/>
    <brk id="102" max="8" man="1"/>
    <brk id="156" max="8" man="1"/>
    <brk id="208" max="8" man="1"/>
    <brk id="260" max="8" man="1"/>
  </rowBreaks>
  <colBreaks count="1" manualBreakCount="1">
    <brk id="9" max="65535" man="1"/>
  </col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SIN THYE MANAGEMENT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 </cp:lastModifiedBy>
  <cp:lastPrinted>2008-10-31T10:07:38Z</cp:lastPrinted>
  <dcterms:created xsi:type="dcterms:W3CDTF">2002-11-19T02:50:17Z</dcterms:created>
  <dcterms:modified xsi:type="dcterms:W3CDTF">2008-10-31T10:22:26Z</dcterms:modified>
  <cp:category/>
  <cp:version/>
  <cp:contentType/>
  <cp:contentStatus/>
</cp:coreProperties>
</file>